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35D56AB3-6E44-40DC-B13A-CEDA1110E186}"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3" l="1"/>
  <c r="H22" i="3"/>
  <c r="H23" i="3"/>
  <c r="H24" i="3"/>
  <c r="H25" i="3"/>
  <c r="H26" i="3"/>
  <c r="H27" i="3"/>
  <c r="H28" i="3"/>
  <c r="H29" i="3"/>
  <c r="H20" i="3"/>
  <c r="G27" i="3"/>
  <c r="G28" i="3"/>
  <c r="G29" i="3"/>
  <c r="G26" i="3"/>
  <c r="G25" i="3"/>
  <c r="G24" i="3"/>
  <c r="G23" i="3"/>
  <c r="G22" i="3"/>
  <c r="G21" i="3"/>
  <c r="G20" i="3"/>
  <c r="F29" i="3"/>
  <c r="F28" i="3"/>
  <c r="F27" i="3"/>
  <c r="F26" i="3"/>
  <c r="F25" i="3"/>
  <c r="F24" i="3"/>
  <c r="F23" i="3"/>
  <c r="F22" i="3"/>
  <c r="F21" i="3"/>
  <c r="F20" i="3"/>
  <c r="H11" i="3"/>
  <c r="H10" i="3"/>
  <c r="H9" i="3"/>
  <c r="H8" i="3"/>
  <c r="H7" i="3"/>
  <c r="H6" i="3"/>
  <c r="G11" i="3"/>
  <c r="G10" i="3"/>
  <c r="G9" i="3"/>
  <c r="G8" i="3"/>
  <c r="G7" i="3"/>
  <c r="G6" i="3"/>
  <c r="F11" i="3"/>
  <c r="F10" i="3"/>
  <c r="F9" i="3"/>
  <c r="F8" i="3"/>
  <c r="F7" i="3"/>
  <c r="F6" i="3"/>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E17" i="3"/>
  <c r="E15" i="3"/>
  <c r="B3" i="3"/>
  <c r="C10" i="3"/>
  <c r="C9" i="3"/>
  <c r="E9" i="3" s="1"/>
  <c r="C8" i="3"/>
  <c r="E8" i="3" s="1"/>
  <c r="C7" i="3"/>
  <c r="E7" i="3" s="1"/>
  <c r="C6" i="3"/>
  <c r="E6" i="3"/>
  <c r="E10"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<sst xmlns="http://schemas.openxmlformats.org/spreadsheetml/2006/main" count="2139" uniqueCount="470">
  <si>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</si>
  <si>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</si>
  <si>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</si>
  <si>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</si>
  <si>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</si>
  <si>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</si>
  <si>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</si>
  <si>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</si>
  <si>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</si>
  <si>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</si>
  <si>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</si>
  <si>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</si>
  <si>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</si>
  <si>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</si>
  <si>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</si>
  <si>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</si>
  <si>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</si>
  <si>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</si>
  <si>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</si>
  <si>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</si>
  <si>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</si>
  <si>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</si>
  <si>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</si>
  <si>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</si>
  <si>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</si>
  <si>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</si>
  <si>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</si>
  <si>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</si>
  <si>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</si>
  <si>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</si>
  <si>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</si>
  <si>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</si>
  <si>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</si>
  <si>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</si>
  <si>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</si>
  <si>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</si>
  <si>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</si>
  <si>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</si>
  <si>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</si>
  <si>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</si>
  <si>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</si>
  <si>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</si>
  <si>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</si>
  <si>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</si>
  <si>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</si>
  <si>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</si>
  <si>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</si>
  <si>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</si>
  <si>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</si>
  <si>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</si>
  <si>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</si>
  <si>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</si>
  <si>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</si>
  <si>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</si>
  <si>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</si>
  <si>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</si>
  <si>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</si>
  <si>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</si>
  <si>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</si>
  <si>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</si>
  <si>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</si>
  <si>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</si>
  <si>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</si>
  <si>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</si>
  <si>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</si>
  <si>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</si>
  <si>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</si>
  <si>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</si>
  <si>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</si>
  <si>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</si>
  <si>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</si>
  <si>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</si>
  <si>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</si>
  <si>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</si>
  <si>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</si>
  <si>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</si>
  <si>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</si>
  <si>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</si>
  <si>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</si>
  <si>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</si>
  <si>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</si>
  <si>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</si>
  <si>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</si>
  <si>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</si>
  <si>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</si>
  <si>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</si>
  <si>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</si>
  <si>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</si>
  <si>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</si>
  <si>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</si>
  <si>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</si>
  <si>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</si>
  <si>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</si>
  <si>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</si>
  <si>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</si>
  <si>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</si>
  <si>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</si>
  <si>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</si>
  <si>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</si>
  <si>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</si>
  <si>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</si>
  <si>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</si>
  <si>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</si>
  <si>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</si>
  <si>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</si>
  <si>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</si>
  <si>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</si>
  <si>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</si>
  <si>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</si>
  <si>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</si>
  <si>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</si>
  <si>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</si>
  <si>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</si>
  <si>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</si>
  <si>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</si>
  <si>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</si>
  <si>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</si>
  <si>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</si>
  <si>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</si>
  <si>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</si>
  <si>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</si>
  <si>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</si>
  <si>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</si>
  <si>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</si>
  <si>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</si>
  <si>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</si>
  <si>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</si>
  <si>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</si>
  <si>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</si>
  <si>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</si>
  <si>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</si>
  <si>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</si>
  <si>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</si>
  <si>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</si>
  <si>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</si>
  <si>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</si>
  <si>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</si>
  <si>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</si>
  <si>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</si>
  <si>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</si>
  <si>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</si>
  <si>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</si>
  <si>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</si>
  <si>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</si>
  <si>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</si>
  <si>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</si>
  <si>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</si>
  <si>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</si>
  <si>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</si>
  <si>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</si>
  <si>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</si>
  <si>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</si>
  <si>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</si>
  <si>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</si>
  <si>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</si>
  <si>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</si>
  <si>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</si>
  <si>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</si>
  <si>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</si>
  <si>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</si>
  <si>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</si>
  <si>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</si>
  <si>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</si>
  <si>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</si>
  <si>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</si>
  <si>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</si>
  <si>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</si>
  <si>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</si>
  <si>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</si>
  <si>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</si>
  <si>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</si>
  <si>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</si>
  <si>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</si>
  <si>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</si>
  <si>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</si>
  <si>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</si>
  <si>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</si>
  <si>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</si>
  <si>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</si>
  <si>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</si>
  <si>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</si>
  <si>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</si>
  <si>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</si>
  <si>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</si>
  <si>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</si>
  <si>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</si>
  <si>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</si>
  <si>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</si>
  <si>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</si>
  <si>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</si>
  <si>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</si>
  <si>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</si>
  <si>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</si>
  <si>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</si>
  <si>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</si>
  <si>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</si>
  <si>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</si>
  <si>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</si>
  <si>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</si>
  <si>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</si>
  <si>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</si>
  <si>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</si>
  <si>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</si>
  <si>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</si>
  <si>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</si>
  <si>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</si>
  <si>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</si>
  <si>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</si>
  <si>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Date pasted:</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</si>
  <si>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</si>
  <si>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</si>
  <si>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</si>
  <si>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</si>
  <si>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</si>
  <si>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</si>
  <si>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</si>
  <si>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</si>
  <si>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</si>
  <si>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</si>
  <si>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</si>
  <si>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</si>
  <si>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</si>
  <si>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</si>
  <si>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</si>
  <si>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</si>
  <si>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</si>
  <si>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</si>
  <si>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</si>
  <si>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</si>
  <si>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</si>
  <si>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</si>
  <si>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</si>
  <si>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</si>
  <si>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</si>
  <si>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</si>
  <si>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</si>
  <si>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</si>
  <si>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</si>
  <si>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</si>
  <si>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</si>
  <si>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</si>
  <si>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</si>
  <si>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</si>
  <si>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</si>
  <si>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</si>
  <si>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</si>
  <si>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</si>
  <si>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</si>
  <si>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</si>
  <si>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</si>
  <si>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</si>
  <si>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</si>
  <si>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</si>
  <si>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</si>
  <si>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</si>
  <si>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</si>
  <si>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</si>
  <si>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</si>
  <si>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</si>
  <si>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</si>
  <si>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</si>
  <si>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</si>
  <si>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</si>
  <si>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</si>
  <si>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</si>
  <si>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r</t>
  </si>
  <si>
    <t>(3,b)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</si>
  <si>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</si>
  <si>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</si>
  <si>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</si>
  <si>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</si>
  <si>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</si>
  <si>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</si>
  <si>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</si>
  <si>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</si>
  <si>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</si>
  <si>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</si>
  <si>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</si>
  <si>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</si>
  <si>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</si>
  <si>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</si>
  <si>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</si>
  <si>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</si>
  <si>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</si>
  <si>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</si>
  <si>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</si>
  <si>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</si>
  <si>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</si>
  <si>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</si>
  <si>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</si>
  <si>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</si>
  <si>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</si>
  <si>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</si>
  <si>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</si>
  <si>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</si>
  <si>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</si>
  <si>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</si>
  <si>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</si>
  <si>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</si>
  <si>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</si>
  <si>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</si>
  <si>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</si>
  <si>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</si>
  <si>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</si>
  <si>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</si>
  <si>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</si>
  <si>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</si>
  <si>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</si>
  <si>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</si>
  <si>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</si>
  <si>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</si>
  <si>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</si>
  <si>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</si>
  <si>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</si>
  <si>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</si>
  <si>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</si>
  <si>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</si>
  <si>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</si>
  <si>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</si>
  <si>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</si>
  <si>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</si>
  <si>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</si>
  <si>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</si>
  <si>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</si>
  <si>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</si>
  <si>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</si>
  <si>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</si>
  <si>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</si>
  <si>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</si>
  <si>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</si>
  <si>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</si>
  <si>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</si>
  <si>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</si>
  <si>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</si>
  <si>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</si>
  <si>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</si>
  <si>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</si>
  <si>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</si>
  <si>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</si>
  <si>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</si>
  <si>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</si>
  <si>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</si>
  <si>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</si>
  <si>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</si>
  <si>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</si>
  <si>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</si>
  <si>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</si>
  <si>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</si>
  <si>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</si>
  <si>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</si>
  <si>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</si>
  <si>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</si>
  <si>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</si>
  <si>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</si>
  <si>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</si>
  <si>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</si>
  <si>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</si>
  <si>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</si>
  <si>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</si>
  <si>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</si>
  <si>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</si>
  <si>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</si>
  <si>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</si>
  <si>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</si>
  <si>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</si>
  <si>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</si>
  <si>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</si>
  <si>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</si>
  <si>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</si>
  <si>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</si>
  <si>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</si>
  <si>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</si>
  <si>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</si>
  <si>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</si>
  <si>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</si>
  <si>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</si>
  <si>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</si>
  <si>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</si>
  <si>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</si>
  <si>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</si>
  <si>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</si>
  <si>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</si>
  <si>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</si>
  <si>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</si>
  <si>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</si>
  <si>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</si>
  <si>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</si>
  <si>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</si>
  <si>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</si>
  <si>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</si>
  <si>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</si>
  <si>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</si>
  <si>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</si>
  <si>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</si>
  <si>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</si>
  <si>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</si>
  <si>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</si>
  <si>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</si>
  <si>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</si>
  <si>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</si>
  <si>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</si>
  <si>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</si>
  <si>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</si>
  <si>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</si>
  <si>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</si>
  <si>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</si>
  <si>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</si>
  <si>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</si>
  <si>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</si>
  <si>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</si>
  <si>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</si>
  <si>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</si>
  <si>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</si>
  <si>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</si>
  <si>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</si>
  <si>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</si>
  <si>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</si>
  <si>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</si>
  <si>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</si>
  <si>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</si>
  <si>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</si>
  <si>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</si>
  <si>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</si>
  <si>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(2,3,a)</t>
  </si>
  <si>
    <t>(2,3,a,b)</t>
  </si>
  <si>
    <t>2,3</t>
  </si>
  <si>
    <t>Crude and Age &amp; Sex Adjusted Average Annual Physician Use Rates by Regions, 2012/13, 2017/18, 2022/23</t>
  </si>
  <si>
    <t>(1,3,b)</t>
  </si>
  <si>
    <t>(b)</t>
  </si>
  <si>
    <t>(1,2,3,a,b)</t>
  </si>
  <si>
    <t>(1,3)</t>
  </si>
  <si>
    <t>(1,2,3,b)</t>
  </si>
  <si>
    <t>(1,3,a,b)</t>
  </si>
  <si>
    <t>(2,3,b)</t>
  </si>
  <si>
    <t>(1,2,3,a)</t>
  </si>
  <si>
    <t>(2,a)</t>
  </si>
  <si>
    <t>Crude and Age &amp; Sex Adjusted Average Annual Physician Use Rates by Income Quintile, 2012/13, 2017/18 and 2022/23</t>
  </si>
  <si>
    <t>Adjusted Percent (2012/13)</t>
  </si>
  <si>
    <t>Adjusted Percent (2017/18)</t>
  </si>
  <si>
    <t>Adjusted Percent (2022/23)</t>
  </si>
  <si>
    <t>Count and percent of residents (all ages) with at least one ambulatory visit in a year</t>
  </si>
  <si>
    <t>Age- and sex-adjusted percent of residents (all ages) with at least one ambulatory visit in a year</t>
  </si>
  <si>
    <t xml:space="preserve">Use of Physician and Nurse Practitioner Services Counts, Crude Percents, and Adjusted Percents by Health Region, 2012/13, 2017/18 and 2022/23
</t>
  </si>
  <si>
    <t xml:space="preserve">Use of Physician and Nurse Practitioner Services Counts, Crude Percents, and Adjusted Percents by Winnipeg Community Area, 2012/13, 2017/18 and 2022/23
</t>
  </si>
  <si>
    <t xml:space="preserve">Use of Physician and Nurse Practitioner Services Counts, Crude Percents, and Adjusted Percents by District in Southern Health-Santé Sud, 2012/13, 2017/18 and 2022/23
</t>
  </si>
  <si>
    <t xml:space="preserve">Use of Physician and Nurse Practitioner Services Counts, Crude Percents, and Adjusted Percents by District in Interlake-Eastern RHA, 2012/13, 2017/18 and 2022/23
</t>
  </si>
  <si>
    <t xml:space="preserve">Use of Physician and Nurse Practitioner Services Counts, Crude Percents, and Adjusted Percents by District in Prairie Mountain, 2012/13, 2017/18 and 2022/23
</t>
  </si>
  <si>
    <t xml:space="preserve">Use of Physician and Nurse Practitioner Services Counts, Crude Percents, and Adjusted Percents by District in Northern Health Region, 2012/13, 2017/18 and 2022/23
</t>
  </si>
  <si>
    <t xml:space="preserve">date:   December 5, 2024 </t>
  </si>
  <si>
    <t>Community Area</t>
  </si>
  <si>
    <t>Neighborhood Cluster</t>
  </si>
  <si>
    <t>District</t>
  </si>
  <si>
    <t xml:space="preserve">Use of Physician and Nurse Practitioner Services Counts, Crude Percents, and Adjusted Percents by Winnipeg Neighbourhood Cluster, 2012/13, 2017/18 and 2022/23
</t>
  </si>
  <si>
    <t>Health Region</t>
  </si>
  <si>
    <t>Count 
(2012/13)</t>
  </si>
  <si>
    <t>Count 
(2017/18)</t>
  </si>
  <si>
    <t>Count 
(2022/23)</t>
  </si>
  <si>
    <t>Crude Percent 
(2012/13)</t>
  </si>
  <si>
    <t>Adjusted Percent
(2012/13)</t>
  </si>
  <si>
    <t>Crude Percent
(2017/18)</t>
  </si>
  <si>
    <t>Adjusted Percent
(2017/18)</t>
  </si>
  <si>
    <t>Crude Percent
(2022/23)</t>
  </si>
  <si>
    <t>Adjusted Percent
(2022/23)</t>
  </si>
  <si>
    <t xml:space="preserve">date:   October 31, 2025 </t>
  </si>
  <si>
    <t>Linear Trend For Rural Time 1</t>
  </si>
  <si>
    <t>Linear Trend For Urban Time 1</t>
  </si>
  <si>
    <t>End of worksheet</t>
  </si>
  <si>
    <t>bold = statistically significant</t>
  </si>
  <si>
    <t xml:space="preserve">Adjusted Percent  of Physician and Nurse Practitioner Services Use by Income Quintile, 2012/13, 2017/18 and 2022/23
</t>
  </si>
  <si>
    <t xml:space="preserve">Statistical Tests for Adjusted Percent of Physician and Nurse Practitioner Services Use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</si>
</sst>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xf numFmtId="9" fontId="19" fillId="0" borderId="0" applyFont="0" applyFill="0" applyBorder="0" applyAlignment="0" applyProtection="0"/>
  </cellStyleXfs>
  <cellXfs count="118">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3" fontId="45" fillId="35" borderId="24" xfId="104" quotePrefix="1" applyBorder="1">
      <alignment horizontal="right" vertical="center" indent="3"/>
    </xf>
    <xf numFmtId="49" fontId="45" fillId="35" borderId="25" xfId="97" applyBorder="1">
      <alignment horizontal="left" vertical="center" indent="1"/>
    </xf>
    <xf numFmtId="3" fontId="45" fillId="35" borderId="26"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1" fillId="0" borderId="11" xfId="108" quotePrefix="1" applyNumberFormat="1" applyFont="1" applyFill="1" applyBorder="1" applyAlignment="1">
      <alignment horizontal="right" vertical="center" indent="3"/>
    </xf>
    <xf numFmtId="2" fontId="45" fillId="35" borderId="24" xfId="108" quotePrefix="1" applyNumberFormat="1" applyFont="1" applyFill="1" applyBorder="1" applyAlignment="1">
      <alignment horizontal="right" vertical="center" indent="3"/>
    </xf>
    <xf numFmtId="4" fontId="45" fillId="35" borderId="24" xfId="104" quotePrefix="1" applyNumberFormat="1" applyBorder="1">
      <alignment horizontal="right" vertical="center" indent="3"/>
    </xf>
    <xf numFmtId="4" fontId="45" fillId="35" borderId="26" xfId="104" quotePrefix="1" applyNumberFormat="1" applyBorder="1">
      <alignment horizontal="right" vertical="center" indent="3"/>
    </xf>
    <xf numFmtId="2" fontId="41" fillId="0" borderId="11" xfId="108" applyNumberFormat="1" applyFont="1" applyFill="1" applyBorder="1" applyAlignment="1">
      <alignment horizontal="right" vertical="center" indent="3"/>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38" fillId="0" borderId="0" xfId="2" applyAlignment="1">
      <alignment vertical="center"/>
    </xf>
    <xf numFmtId="0" fontId="33" fillId="0" borderId="0" xfId="3" applyAlignment="1">
      <alignment vertical="center"/>
    </xf>
    <xf numFmtId="0" fontId="41" fillId="0" borderId="0" xfId="43" applyFont="1"/>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(1,2,3,a,b)</c:v>
                  </c:pt>
                  <c:pt idx="2">
                    <c:v>Prairie Mountain Health (b)</c:v>
                  </c:pt>
                  <c:pt idx="3">
                    <c:v>Interlake-Eastern RHA  </c:v>
                  </c:pt>
                  <c:pt idx="4">
                    <c:v>Winnipeg RHA (2,3)</c:v>
                  </c:pt>
                  <c:pt idx="5">
                    <c:v>Southern Health-Santé Sud (1,3,b)</c:v>
                  </c:pt>
                </c:lvl>
                <c:lvl>
                  <c:pt idx="0">
                    <c:v>   </c:v>
                  </c:pt>
                </c:lvl>
              </c:multiLvlStrCache>
            </c:multiLvlStrRef>
          </c:cat>
          <c:val>
            <c:numRef>
              <c:f>'Graph Data'!$H$6:$H$11</c:f>
              <c:numCache>
                <c:formatCode>0.00</c:formatCode>
                <c:ptCount val="6"/>
                <c:pt idx="0">
                  <c:v>77.443181699999997</c:v>
                </c:pt>
                <c:pt idx="1">
                  <c:v>54.176549299999998</c:v>
                </c:pt>
                <c:pt idx="2">
                  <c:v>78.812719250000001</c:v>
                </c:pt>
                <c:pt idx="3">
                  <c:v>78.524848370000001</c:v>
                </c:pt>
                <c:pt idx="4">
                  <c:v>81.571887529999998</c:v>
                </c:pt>
                <c:pt idx="5">
                  <c:v>72.418352220000003</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(1,2,3,a,b)</c:v>
                  </c:pt>
                  <c:pt idx="2">
                    <c:v>Prairie Mountain Health (b)</c:v>
                  </c:pt>
                  <c:pt idx="3">
                    <c:v>Interlake-Eastern RHA  </c:v>
                  </c:pt>
                  <c:pt idx="4">
                    <c:v>Winnipeg RHA (2,3)</c:v>
                  </c:pt>
                  <c:pt idx="5">
                    <c:v>Southern Health-Santé Sud (1,3,b)</c:v>
                  </c:pt>
                </c:lvl>
                <c:lvl>
                  <c:pt idx="0">
                    <c:v>   </c:v>
                  </c:pt>
                </c:lvl>
              </c:multiLvlStrCache>
            </c:multiLvlStrRef>
          </c:cat>
          <c:val>
            <c:numRef>
              <c:f>'Graph Data'!$G$6:$G$11</c:f>
              <c:numCache>
                <c:formatCode>0.00</c:formatCode>
                <c:ptCount val="6"/>
                <c:pt idx="0">
                  <c:v>80.438938480000004</c:v>
                </c:pt>
                <c:pt idx="1">
                  <c:v>65.448140089999995</c:v>
                </c:pt>
                <c:pt idx="2">
                  <c:v>81.015738410000012</c:v>
                </c:pt>
                <c:pt idx="3">
                  <c:v>79.400367610000004</c:v>
                </c:pt>
                <c:pt idx="4">
                  <c:v>83.433618050000007</c:v>
                </c:pt>
                <c:pt idx="5">
                  <c:v>78.123864050000009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(1,2,3,a,b)</c:v>
                  </c:pt>
                  <c:pt idx="2">
                    <c:v>Prairie Mountain Health (b)</c:v>
                  </c:pt>
                  <c:pt idx="3">
                    <c:v>Interlake-Eastern RHA  </c:v>
                  </c:pt>
                  <c:pt idx="4">
                    <c:v>Winnipeg RHA (2,3)</c:v>
                  </c:pt>
                  <c:pt idx="5">
                    <c:v>Southern Health-Santé Sud (1,3,b)</c:v>
                  </c:pt>
                </c:lvl>
                <c:lvl>
                  <c:pt idx="0">
                    <c:v>   </c:v>
                  </c:pt>
                </c:lvl>
              </c:multiLvlStrCache>
            </c:multiLvlStrRef>
          </c:cat>
          <c:val>
            <c:numRef>
              <c:f>'Graph Data'!$F$6:$F$11</c:f>
              <c:numCache>
                <c:formatCode>0.00</c:formatCode>
                <c:ptCount val="6"/>
                <c:pt idx="0">
                  <c:v>80.417967290000007</c:v>
                </c:pt>
                <c:pt idx="1">
                  <c:v>68.101640720000006</c:v>
                </c:pt>
                <c:pt idx="2">
                  <c:v>81.018666899999999</c:v>
                </c:pt>
                <c:pt idx="3">
                  <c:v>80.399486519999996</c:v>
                </c:pt>
                <c:pt idx="4">
                  <c:v>82.643922209999999</c:v>
                </c:pt>
                <c:pt idx="5">
                  <c:v>76.821997330000002</c:v>
                </c:pt>
              </c:numCache>
            </c:numRef>
          </c:val>
          <c:extLst>
            <c:ext xmlns:c16="http://schemas.microsoft.com/office/drawing/2014/chart" uri="{C3380CC4-5D6E-409C-BE32-E72D297353CC}">
              <c16:uniqueId val="{00000006-EE44-4533-BCB3-135381EC96F8}"/>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208951701516809"/>
          <c:y val="0.14361901521608583"/>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890687006665603"/>
          <c:w val="0.8661362333747884"/>
          <c:h val="0.45468839875678529"/>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73.706124950000003</c:v>
                </c:pt>
                <c:pt idx="1">
                  <c:v>77.195882429999997</c:v>
                </c:pt>
                <c:pt idx="2">
                  <c:v>77.594022379999998</c:v>
                </c:pt>
                <c:pt idx="3">
                  <c:v>76.233102410000001</c:v>
                </c:pt>
                <c:pt idx="4">
                  <c:v>79.502545760000004</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72.538781100000008</c:v>
                </c:pt>
                <c:pt idx="1">
                  <c:v>75.376604189999995</c:v>
                </c:pt>
                <c:pt idx="2">
                  <c:v>77.870947010000009</c:v>
                </c:pt>
                <c:pt idx="3">
                  <c:v>76.391620799999998</c:v>
                </c:pt>
                <c:pt idx="4">
                  <c:v>79.954833030000003</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72.153718560000002</c:v>
                </c:pt>
                <c:pt idx="1">
                  <c:v>68.78130379000001</c:v>
                </c:pt>
                <c:pt idx="2">
                  <c:v>73.401295399999995</c:v>
                </c:pt>
                <c:pt idx="3">
                  <c:v>70.707661060000007</c:v>
                </c:pt>
                <c:pt idx="4">
                  <c:v>76.716867379999997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6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5934128897763375"/>
          <c:y val="0.47797160714026765"/>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197623777690771"/>
          <c:w val="0.8661362333747884"/>
          <c:h val="0.4485665811110627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81.848788869999993</c:v>
                </c:pt>
                <c:pt idx="1">
                  <c:v>82.433161240000004</c:v>
                </c:pt>
                <c:pt idx="2">
                  <c:v>81.987131810000008</c:v>
                </c:pt>
                <c:pt idx="3">
                  <c:v>82.223673509999998</c:v>
                </c:pt>
                <c:pt idx="4">
                  <c:v>83.070422860000008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83.591425640000011</c:v>
                </c:pt>
                <c:pt idx="1">
                  <c:v>82.567409889999993</c:v>
                </c:pt>
                <c:pt idx="2">
                  <c:v>83.261363060000008</c:v>
                </c:pt>
                <c:pt idx="3">
                  <c:v>83.002123859999998</c:v>
                </c:pt>
                <c:pt idx="4">
                  <c:v>82.992133969999998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80.71217403</c:v>
                </c:pt>
                <c:pt idx="1">
                  <c:v>81.440484949999998</c:v>
                </c:pt>
                <c:pt idx="2">
                  <c:v>82.11059822</c:v>
                </c:pt>
                <c:pt idx="3">
                  <c:v>80.65232838</c:v>
                </c:pt>
                <c:pt idx="4">
                  <c:v>81.612917289999999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6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5660940109759012"/>
          <c:y val="0.47011330075453273"/>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use of physician and nurse practitioner services by Manitoba health region for the years 2012/13, 2017/18, and 2022/23. Values represent the age- and sex-adjusted percent of residents with at least one ambulatory visit in a yea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0.11731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351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6.1: Use of Physician and Nurse Practitioner Services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ambulatory visit in a year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use of physician and nurse practitioner services by rural income quintile, 2012/13, 2017/18 and 2022/23, based on the age- and sex-adjusted percent of residents with at least one ambulatory visit in the yea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0.18232</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543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Use of Physician and Nurse Practitioner Services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ambulatory visit in a year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use of physician and nurse practitioner services by urban income quintile, 2012/13, 2017/18 and 2022/23, based on the age- and sex-adjusted percent of residents with at least one ambulatory visit in the year. Data points are plotted for each quintile and connected with lines. An asterisk indicates a statistically significant linear trend across income quintiles.&#10;">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0.16575</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6858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Use of Physician and Nurse Practitioner Services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ambulatory visit in a year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dataCellStyle="Data - counts"/>
    <tableColumn id="3" xr3:uid="{E609746C-577D-448D-A2D5-107C5EC3FC4F}" name="Crude Percent _x000a_(2012/13)" dataDxfId="98" dataCellStyle="Percent"/>
    <tableColumn id="9" xr3:uid="{E533163E-0B38-4D72-A5E4-7C9E8DE92DB0}" name="Adjusted Percent_x000a_(2012/13)" dataDxfId="97" dataCellStyle="Percent"/>
    <tableColumn id="4" xr3:uid="{E905B87B-6CF6-472D-A463-4DD4DF0F4579}" name="Count _x000a_(2017/18)" dataDxfId="96" dataCellStyle="Data - counts"/>
    <tableColumn id="5" xr3:uid="{42AC696E-0C0F-41CD-87FE-48FEB719A977}" name="Crude Percent_x000a_(2017/18)" dataDxfId="95" dataCellStyle="Percent"/>
    <tableColumn id="10" xr3:uid="{9B6946B1-8EB7-4F82-B7C6-45A6E18E0B8E}" name="Adjusted Percent_x000a_(2017/18)" dataDxfId="94" dataCellStyle="Percent"/>
    <tableColumn id="6" xr3:uid="{98A3EF03-EBD3-4B5B-968D-B7D8D08DA0B7}" name="Count _x000a_(2022/23)" dataDxfId="93" dataCellStyle="Data - counts"/>
    <tableColumn id="7" xr3:uid="{207C225F-DEFE-422A-B44A-EF5A1D5B5E9B}" name="Crude Percent_x000a_(2022/23)" dataDxfId="92" dataCellStyle="Percent"/>
    <tableColumn id="12" xr3:uid="{99B711D0-E2B7-4818-8B64-BF6600B64A94}" name="Adjusted Percent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77" dataDxfId="75" headerRowBorderDxfId="76">
  <tableColumns count="10">
    <tableColumn id="1" xr3:uid="{15A105A5-4238-4990-8FB1-1EC9064EAAF7}" name="Community Area" dataDxfId="74"/>
    <tableColumn id="2" xr3:uid="{F5CE2107-3ABF-4A5E-AE61-0FE7D317DBE0}" name="Count _x000a_(2012/13)" dataDxfId="73" dataCellStyle="Data - counts"/>
    <tableColumn id="3" xr3:uid="{6986163F-37F9-4C51-B8BF-49EF97C8AA8E}" name="Crude Percent _x000a_(2012/13)" dataDxfId="72" dataCellStyle="Percent"/>
    <tableColumn id="8" xr3:uid="{E1FE3E8A-F8CF-4F43-A07A-29CA47C07498}" name="Adjusted Percent_x000a_(2012/13)" dataDxfId="71" dataCellStyle="Percent"/>
    <tableColumn id="4" xr3:uid="{17D3DE66-4D16-4579-9390-FCE7DFAD63F4}" name="Count _x000a_(2017/18)" dataDxfId="70" dataCellStyle="Data - counts"/>
    <tableColumn id="5" xr3:uid="{CB9FD7DB-67DB-469A-B19C-D7838272F54A}" name="Crude Percent_x000a_(2017/18)" dataDxfId="69" dataCellStyle="Percent"/>
    <tableColumn id="9" xr3:uid="{13A8AFE8-2E00-4BDF-B370-B87F79D187D2}" name="Adjusted Percent_x000a_(2017/18)" dataDxfId="68" dataCellStyle="Percent"/>
    <tableColumn id="6" xr3:uid="{DE6F0234-9AFC-4F7C-B44E-7E3EF1DFD886}" name="Count _x000a_(2022/23)" dataDxfId="67" dataCellStyle="Data - counts"/>
    <tableColumn id="7" xr3:uid="{DEF3260F-6C20-44F1-A215-7DE7E706528E}" name="Crude Percent_x000a_(2022/23)" dataDxfId="66" dataCellStyle="Percent"/>
    <tableColumn id="10" xr3:uid="{FD57EE1E-18E1-452C-A821-2E362C658130}" name="Adjusted Percent_x000a_(2022/23)" dataDxfId="65"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90" dataDxfId="88" headerRowBorderDxfId="89">
  <tableColumns count="10">
    <tableColumn id="1" xr3:uid="{27D782E4-64EA-42E7-BDD9-167ABC660053}" name="Neighborhood Cluster" dataDxfId="87"/>
    <tableColumn id="2" xr3:uid="{6FB7B7CC-1568-4FBA-8C8A-C3673B0E71C4}" name="Count _x000a_(2012/13)" dataDxfId="86" dataCellStyle="Data - counts"/>
    <tableColumn id="3" xr3:uid="{799AD68C-F0F9-49AB-810E-8A8E76B68BB8}" name="Crude Percent _x000a_(2012/13)" dataDxfId="85" dataCellStyle="Percent"/>
    <tableColumn id="8" xr3:uid="{0C919304-67A1-4AA3-8103-645F25F7CD26}" name="Adjusted Percent_x000a_(2012/13)" dataDxfId="84" dataCellStyle="Percent"/>
    <tableColumn id="4" xr3:uid="{9B3EB30E-4811-4C2F-87EE-547A53BB9DF3}" name="Count _x000a_(2017/18)" dataDxfId="83" dataCellStyle="Data - counts"/>
    <tableColumn id="5" xr3:uid="{0F12AD61-6D7D-4366-8714-6875C0A34F39}" name="Crude Percent_x000a_(2017/18)" dataDxfId="82" dataCellStyle="Percent"/>
    <tableColumn id="9" xr3:uid="{2605FB17-AA4C-4FAA-83FA-01A01B6C0FC0}" name="Adjusted Percent_x000a_(2017/18)" dataDxfId="81" dataCellStyle="Percent"/>
    <tableColumn id="6" xr3:uid="{43E0FA13-9B54-44D6-B201-10E3B3EA5D72}" name="Count _x000a_(2022/23)" dataDxfId="80" dataCellStyle="Data - counts"/>
    <tableColumn id="7" xr3:uid="{C517B006-E5E4-45CE-8275-34DFC91A1A27}" name="Crude Percent_x000a_(2022/23)" dataDxfId="79" dataCellStyle="Percent"/>
    <tableColumn id="10" xr3:uid="{B737B69A-8423-4615-A441-837880882BBA}" name="Adjusted Percent_x000a_(2022/23)" dataDxfId="78"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dataCellStyle="Data - counts"/>
    <tableColumn id="3" xr3:uid="{BA0D3DA2-FE1B-492A-B643-3CFEFEDAF728}" name="Crude Percent _x000a_(2012/13)" dataDxfId="59" dataCellStyle="Percent"/>
    <tableColumn id="8" xr3:uid="{CFB65243-E5B2-44C6-8D0C-FB9438A58613}" name="Adjusted Percent_x000a_(2012/13)" dataDxfId="58" dataCellStyle="Percent"/>
    <tableColumn id="4" xr3:uid="{65A87695-A081-48FE-8DE3-008DDF3ABE7B}" name="Count _x000a_(2017/18)" dataDxfId="57" dataCellStyle="Data - counts"/>
    <tableColumn id="5" xr3:uid="{94433568-4669-42E6-80A7-30B3ED87FD6E}" name="Crude Percent_x000a_(2017/18)" dataDxfId="56" dataCellStyle="Percent"/>
    <tableColumn id="9" xr3:uid="{3F299B8B-FCEB-4979-A7AE-BD2BD5C89E3E}" name="Adjusted Percent_x000a_(2017/18)" dataDxfId="55" dataCellStyle="Percent"/>
    <tableColumn id="6" xr3:uid="{F9BAEEB1-906A-4FDA-B891-D116C64ECB71}" name="Count _x000a_(2022/23)" dataDxfId="54" dataCellStyle="Data - counts"/>
    <tableColumn id="7" xr3:uid="{0CF98AB4-2418-42C1-BA44-73FF78F5589D}" name="Crude Percent_x000a_(2022/23)" dataDxfId="53" dataCellStyle="Percent"/>
    <tableColumn id="10" xr3:uid="{9C6E716E-CAD9-42C6-B721-1B82BF58347E}" name="Adjusted Percent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dataCellStyle="Data - counts"/>
    <tableColumn id="3" xr3:uid="{E7B9AA8C-BAA1-45C8-B8D1-E513DF08F7CD}" name="Crude Percent _x000a_(2012/13)" dataDxfId="46" dataCellStyle="Percent"/>
    <tableColumn id="8" xr3:uid="{5833F9F7-6CE0-4C5D-9C27-545F1A6F2CD5}" name="Adjusted Percent_x000a_(2012/13)" dataDxfId="45" dataCellStyle="Percent"/>
    <tableColumn id="4" xr3:uid="{AA22EA7D-5DC0-4F3A-8ECA-5325860C71C2}" name="Count _x000a_(2017/18)" dataDxfId="44" dataCellStyle="Data - counts"/>
    <tableColumn id="5" xr3:uid="{8961EBF3-9061-40CF-8EED-1A80E878AA94}" name="Crude Percent_x000a_(2017/18)" dataDxfId="43" dataCellStyle="Percent"/>
    <tableColumn id="9" xr3:uid="{670C5F53-3547-4206-A3B4-00F4526F41EF}" name="Adjusted Percent_x000a_(2017/18)" dataDxfId="42" dataCellStyle="Percent"/>
    <tableColumn id="6" xr3:uid="{5AE41F3B-C96C-4164-9A3A-D1DA1E86C419}" name="Count _x000a_(2022/23)" dataDxfId="41" dataCellStyle="Data - counts"/>
    <tableColumn id="7" xr3:uid="{CC94DDF7-9E48-4746-955D-E442C96C3982}" name="Crude Percent_x000a_(2022/23)" dataDxfId="40" dataCellStyle="Percent"/>
    <tableColumn id="10" xr3:uid="{1DCF345B-E210-451E-A2D4-F32F96B5D28A}" name="Adjusted Percent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dataCellStyle="Data - counts"/>
    <tableColumn id="3" xr3:uid="{26BCE2F9-001A-4F33-B3FE-6D6410B9F6A9}" name="Crude Percent _x000a_(2012/13)" dataDxfId="33" dataCellStyle="Percent"/>
    <tableColumn id="8" xr3:uid="{78EE06CD-91BE-4824-9F4D-66929B7D5852}" name="Adjusted Percent_x000a_(2012/13)" dataDxfId="32" dataCellStyle="Percent"/>
    <tableColumn id="4" xr3:uid="{ACE4089F-A593-4169-8211-DB959B0A7642}" name="Count _x000a_(2017/18)" dataDxfId="31" dataCellStyle="Data - counts"/>
    <tableColumn id="5" xr3:uid="{BBAF5251-1946-45AA-B1BE-33DD00E61DDF}" name="Crude Percent_x000a_(2017/18)" dataDxfId="30" dataCellStyle="Percent"/>
    <tableColumn id="9" xr3:uid="{0243E1F9-2123-42A5-BB23-E877D5619A14}" name="Adjusted Percent_x000a_(2017/18)" dataDxfId="29" dataCellStyle="Percent"/>
    <tableColumn id="6" xr3:uid="{2EBEEC92-8AF4-4122-8D62-E2CACC3843A9}" name="Count _x000a_(2022/23)" dataDxfId="28" dataCellStyle="Data - counts"/>
    <tableColumn id="7" xr3:uid="{EE37DAC4-2A3A-4DD3-9407-19801A4F6813}" name="Crude Percent_x000a_(2022/23)" dataDxfId="27" dataCellStyle="Percent"/>
    <tableColumn id="10" xr3:uid="{E85AC16D-EACE-461E-8B26-B1F5656F1FD6}" name="Adjusted Percent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dataCellStyle="Data - counts"/>
    <tableColumn id="3" xr3:uid="{054969E8-9BFF-44EA-9AC6-6F628BFD315E}" name="Crude Percent _x000a_(2012/13)" dataDxfId="20" dataCellStyle="Percent"/>
    <tableColumn id="8" xr3:uid="{D76499AF-A597-492A-91E1-B9288188753A}" name="Adjusted Percent_x000a_(2012/13)" dataDxfId="19" dataCellStyle="Percent"/>
    <tableColumn id="4" xr3:uid="{82B9FAD0-A182-4979-A453-ABA4A726790B}" name="Count _x000a_(2017/18)" dataDxfId="18" dataCellStyle="Data - counts"/>
    <tableColumn id="5" xr3:uid="{112A539F-2360-4C14-A71A-5D32AF2F734D}" name="Crude Percent_x000a_(2017/18)" dataDxfId="17" dataCellStyle="Percent"/>
    <tableColumn id="9" xr3:uid="{7A0D3EB2-8D1A-44C5-A259-DABF8E4C74B0}" name="Adjusted Percent_x000a_(2017/18)" dataDxfId="16" dataCellStyle="Percent"/>
    <tableColumn id="6" xr3:uid="{FB9C8903-1AC8-4A75-8E6F-8F2F08F49C57}" name="Count _x000a_(2022/23)" dataDxfId="15" dataCellStyle="Data - counts"/>
    <tableColumn id="7" xr3:uid="{290570BD-3038-4C7F-AC18-9BCCFD7BFA28}" name="Crude Percent_x000a_(2022/23)" dataDxfId="14" dataCellStyle="Percent"/>
    <tableColumn id="10" xr3:uid="{926D0B2F-0520-4633-993E-B9FF02B30FFE}" name="Adjusted Percent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 (2012/13)" dataDxfId="8" dataCellStyle="Percent"/>
    <tableColumn id="3" xr3:uid="{25DBBBAA-19F0-44AB-A7A3-E2C9680F4E3D}" name="Adjusted Percent (2017/18)" dataDxfId="7" dataCellStyle="Percent"/>
    <tableColumn id="4" xr3:uid="{B1A4B07F-07FA-4054-9241-0E968E724E9B}" name="Adjusted 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04E2D95-3FBF-4153-87B6-DF6A1CB0AC55}" name="Table919331221303948664" displayName="Table919331221303948664" ref="A2:B12" totalsRowShown="0" headerRowDxfId="5" dataDxfId="3" headerRowBorderDxfId="4">
  <tableColumns count="2">
    <tableColumn id="1" xr3:uid="{232C027C-026A-4D1C-A3C2-DEBFE447C373}" name="Statistical Tests" dataDxfId="2"/>
    <tableColumn id="2" xr3:uid="{C5C13DB5-26C4-464F-A9D5-EFBEB65B7F18}"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8" s="62" customFormat="1" ht="18.899999999999999" customHeight="1" x14ac:dyDescent="0.3">
      <c r="A1" s="115" t="s">
        <v>442</v>
      </c>
      <c r="B1" s="61"/>
      <c r="C1" s="61"/>
      <c r="D1" s="61"/>
      <c r="E1" s="61"/>
      <c r="F1" s="61"/>
      <c r="G1" s="61"/>
      <c r="H1" s="61"/>
      <c r="I1" s="61"/>
      <c r="J1" s="61"/>
      <c r="K1" s="61"/>
      <c r="L1" s="61"/>
    </row>
    <row r="2" spans="1:18" s="62" customFormat="1" ht="18.899999999999999" customHeight="1" x14ac:dyDescent="0.3">
      <c r="A2" s="1" t="s">
        <v>440</v>
      </c>
      <c r="B2" s="63"/>
      <c r="C2" s="63"/>
      <c r="D2" s="63"/>
      <c r="E2" s="63"/>
      <c r="F2" s="63"/>
      <c r="G2" s="63"/>
      <c r="H2" s="63"/>
      <c r="I2" s="63"/>
      <c r="J2" s="63"/>
      <c r="K2" s="61"/>
      <c r="L2" s="61"/>
    </row>
    <row r="3" spans="1:18" s="66" customFormat="1" ht="54" customHeight="1" x14ac:dyDescent="0.3">
      <c r="A3" s="98" t="s">
        <v>453</v>
      </c>
      <c r="B3" s="64" t="s">
        <v>454</v>
      </c>
      <c r="C3" s="64" t="s">
        <v>457</v>
      </c>
      <c r="D3" s="64" t="s">
        <v>458</v>
      </c>
      <c r="E3" s="64" t="s">
        <v>455</v>
      </c>
      <c r="F3" s="64" t="s">
        <v>459</v>
      </c>
      <c r="G3" s="64" t="s">
        <v>460</v>
      </c>
      <c r="H3" s="64" t="s">
        <v>456</v>
      </c>
      <c r="I3" s="64" t="s">
        <v>461</v>
      </c>
      <c r="J3" s="65" t="s">
        <v>462</v>
      </c>
      <c r="Q3" s="67"/>
      <c r="R3" s="67"/>
    </row>
    <row r="4" spans="1:18" s="62" customFormat="1" ht="18.899999999999999" customHeight="1" x14ac:dyDescent="0.3">
      <c r="A4" s="68" t="s">
        <v>172</v>
      </c>
      <c r="B4" s="69">
        <v>137448</v>
      </c>
      <c r="C4" s="93">
        <v>74.355298529999999</v>
      </c>
      <c r="D4" s="93">
        <v>76.821997330000002</v>
      </c>
      <c r="E4" s="69">
        <v>153302</v>
      </c>
      <c r="F4" s="93">
        <v>75.763431400000002</v>
      </c>
      <c r="G4" s="93">
        <v>78.123864050000009</v>
      </c>
      <c r="H4" s="69">
        <v>155458</v>
      </c>
      <c r="I4" s="93">
        <v>69.746824650000008</v>
      </c>
      <c r="J4" s="93">
        <v>72.418352220000003</v>
      </c>
    </row>
    <row r="5" spans="1:18" s="62" customFormat="1" ht="18.899999999999999" customHeight="1" x14ac:dyDescent="0.3">
      <c r="A5" s="68" t="s">
        <v>167</v>
      </c>
      <c r="B5" s="69">
        <v>594113</v>
      </c>
      <c r="C5" s="93">
        <v>81.918824779999994</v>
      </c>
      <c r="D5" s="93">
        <v>82.643922209999999</v>
      </c>
      <c r="E5" s="69">
        <v>649574</v>
      </c>
      <c r="F5" s="93">
        <v>83.134405150000006</v>
      </c>
      <c r="G5" s="93">
        <v>83.433618050000007</v>
      </c>
      <c r="H5" s="69">
        <v>671162</v>
      </c>
      <c r="I5" s="93">
        <v>82.051752260000001</v>
      </c>
      <c r="J5" s="93">
        <v>81.571887529999998</v>
      </c>
    </row>
    <row r="6" spans="1:18" s="62" customFormat="1" ht="18.899999999999999" customHeight="1" x14ac:dyDescent="0.3">
      <c r="A6" s="68" t="s">
        <v>47</v>
      </c>
      <c r="B6" s="69">
        <v>99609</v>
      </c>
      <c r="C6" s="93">
        <v>79.916720819999995</v>
      </c>
      <c r="D6" s="93">
        <v>80.399486519999996</v>
      </c>
      <c r="E6" s="69">
        <v>102699</v>
      </c>
      <c r="F6" s="93">
        <v>79.504389430000003</v>
      </c>
      <c r="G6" s="93">
        <v>79.400367610000004</v>
      </c>
      <c r="H6" s="69">
        <v>107844</v>
      </c>
      <c r="I6" s="93">
        <v>78.931998329999999</v>
      </c>
      <c r="J6" s="93">
        <v>78.524848370000001</v>
      </c>
    </row>
    <row r="7" spans="1:18" s="62" customFormat="1" ht="18.899999999999999" customHeight="1" x14ac:dyDescent="0.3">
      <c r="A7" s="68" t="s">
        <v>170</v>
      </c>
      <c r="B7" s="69">
        <v>134608</v>
      </c>
      <c r="C7" s="93">
        <v>80.910763020000005</v>
      </c>
      <c r="D7" s="93">
        <v>81.018666899999999</v>
      </c>
      <c r="E7" s="69">
        <v>138335</v>
      </c>
      <c r="F7" s="93">
        <v>80.791828249999995</v>
      </c>
      <c r="G7" s="93">
        <v>81.015738410000012</v>
      </c>
      <c r="H7" s="69">
        <v>138967</v>
      </c>
      <c r="I7" s="93">
        <v>78.723247569999998</v>
      </c>
      <c r="J7" s="93">
        <v>78.812719250000001</v>
      </c>
    </row>
    <row r="8" spans="1:18" s="62" customFormat="1" ht="18.899999999999999" customHeight="1" x14ac:dyDescent="0.3">
      <c r="A8" s="68" t="s">
        <v>168</v>
      </c>
      <c r="B8" s="69">
        <v>46859</v>
      </c>
      <c r="C8" s="93">
        <v>62.866764160000002</v>
      </c>
      <c r="D8" s="93">
        <v>68.101640720000006</v>
      </c>
      <c r="E8" s="69">
        <v>46876</v>
      </c>
      <c r="F8" s="93">
        <v>60.536715139999998</v>
      </c>
      <c r="G8" s="93">
        <v>65.448140089999995</v>
      </c>
      <c r="H8" s="69">
        <v>38894</v>
      </c>
      <c r="I8" s="93">
        <v>50.045678549999991</v>
      </c>
      <c r="J8" s="93">
        <v>54.176549299999998</v>
      </c>
      <c r="Q8" s="70"/>
    </row>
    <row r="9" spans="1:18" s="62" customFormat="1" ht="18.899999999999999" customHeight="1" x14ac:dyDescent="0.3">
      <c r="A9" s="71" t="s">
        <v>29</v>
      </c>
      <c r="B9" s="81">
        <v>1018083</v>
      </c>
      <c r="C9" s="94">
        <v>79.387580209999996</v>
      </c>
      <c r="D9" s="94">
        <v>80.417967290000007</v>
      </c>
      <c r="E9" s="81">
        <v>1092380</v>
      </c>
      <c r="F9" s="94">
        <v>79.862380360000003</v>
      </c>
      <c r="G9" s="94">
        <v>80.438938480000004</v>
      </c>
      <c r="H9" s="81">
        <v>1113262</v>
      </c>
      <c r="I9" s="94">
        <v>77.443181699999997</v>
      </c>
      <c r="J9" s="94">
        <v>77.443181699999997</v>
      </c>
    </row>
    <row r="10" spans="1:18" ht="18.899999999999999" customHeight="1" x14ac:dyDescent="0.25">
      <c r="A10" s="72" t="s">
        <v>416</v>
      </c>
    </row>
    <row r="11" spans="1:18" x14ac:dyDescent="0.25">
      <c r="B11" s="74"/>
      <c r="H11" s="74"/>
    </row>
    <row r="12" spans="1:18" ht="15.6" x14ac:dyDescent="0.25">
      <c r="A12" s="116" t="s">
        <v>466</v>
      </c>
      <c r="B12" s="75"/>
      <c r="C12" s="75"/>
      <c r="D12" s="75"/>
      <c r="E12" s="75"/>
      <c r="F12" s="75"/>
      <c r="G12" s="75"/>
      <c r="H12" s="75"/>
      <c r="I12" s="75"/>
      <c r="J12" s="75"/>
    </row>
    <row r="13" spans="1:18" x14ac:dyDescent="0.25">
      <c r="B13" s="74"/>
      <c r="H13" s="74"/>
    </row>
    <row r="14" spans="1:18" x14ac:dyDescent="0.25">
      <c r="B14" s="74"/>
      <c r="H14" s="74"/>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B25" sqref="B2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Physician Use Rates by Regions, 2012/13, 2017/18, 2022/23</v>
      </c>
    </row>
    <row r="3" spans="1:34" x14ac:dyDescent="0.3">
      <c r="B3" s="30" t="str">
        <f>'Raw Data'!B6</f>
        <v xml:space="preserve">date:   December 5, 2024 </v>
      </c>
    </row>
    <row r="4" spans="1:34" x14ac:dyDescent="0.3">
      <c r="AD4"/>
      <c r="AE4"/>
    </row>
    <row r="5" spans="1:34" s="3" customFormat="1" x14ac:dyDescent="0.3">
      <c r="A5" s="3" t="s">
        <v>236</v>
      </c>
      <c r="B5" s="2" t="s">
        <v>177</v>
      </c>
      <c r="C5" s="3" t="s">
        <v>127</v>
      </c>
      <c r="D5" s="32" t="s">
        <v>391</v>
      </c>
      <c r="E5" s="2" t="s">
        <v>392</v>
      </c>
      <c r="F5" s="7" t="s">
        <v>204</v>
      </c>
      <c r="G5" s="7" t="s">
        <v>205</v>
      </c>
      <c r="H5" s="7" t="s">
        <v>206</v>
      </c>
      <c r="I5" s="15"/>
      <c r="J5" s="19" t="s">
        <v>264</v>
      </c>
      <c r="K5" s="16"/>
    </row>
    <row r="6" spans="1:34" x14ac:dyDescent="0.3">
      <c r="A6">
        <v>6</v>
      </c>
      <c r="B6" s="33" t="s">
        <v>128</v>
      </c>
      <c r="C6" t="str">
        <f>IF('Raw Data'!BC13&lt;0,CONCATENATE("(",-1*'Raw Data'!BC13,")"),'Raw Data'!BC13)</f>
        <v>(b)</v>
      </c>
      <c r="D6" s="34" t="s">
        <v>46</v>
      </c>
      <c r="E6" s="30" t="str">
        <f t="shared" ref="E6:E11" si="0">CONCATENATE(B6)&amp; (C6)</f>
        <v>Manitoba (b)</v>
      </c>
      <c r="F6" s="13">
        <f>'Raw Data'!E13*100</f>
        <v>80.417967290000007</v>
      </c>
      <c r="G6" s="13">
        <f>'Raw Data'!Q13*100</f>
        <v>80.438938480000004</v>
      </c>
      <c r="H6" s="13">
        <f>'Raw Data'!AC13*100</f>
        <v>77.443181699999997</v>
      </c>
      <c r="J6" s="19">
        <v>8</v>
      </c>
      <c r="K6" s="17" t="s">
        <v>160</v>
      </c>
      <c r="L6" s="35"/>
      <c r="M6"/>
      <c r="N6" s="33"/>
      <c r="S6" s="6"/>
      <c r="T6" s="6"/>
      <c r="U6" s="6"/>
      <c r="AA6"/>
      <c r="AB6"/>
      <c r="AC6"/>
      <c r="AD6"/>
      <c r="AE6"/>
    </row>
    <row r="7" spans="1:34" x14ac:dyDescent="0.3">
      <c r="A7">
        <v>5</v>
      </c>
      <c r="B7" s="33" t="s">
        <v>168</v>
      </c>
      <c r="C7" t="str">
        <f>IF('Raw Data'!BC12&lt;0,CONCATENATE("(",-1*'Raw Data'!BC12,")"),'Raw Data'!BC12)</f>
        <v>(1,2,3,a,b)</v>
      </c>
      <c r="D7"/>
      <c r="E7" s="30" t="str">
        <f t="shared" si="0"/>
        <v>Northern Health Region (1,2,3,a,b)</v>
      </c>
      <c r="F7" s="13">
        <f>'Raw Data'!E12*100</f>
        <v>68.101640720000006</v>
      </c>
      <c r="G7" s="13">
        <f>'Raw Data'!Q12*100</f>
        <v>65.448140089999995</v>
      </c>
      <c r="H7" s="13">
        <f>'Raw Data'!AC12*100</f>
        <v>54.176549299999998</v>
      </c>
      <c r="J7" s="19">
        <v>9</v>
      </c>
      <c r="K7" s="16" t="s">
        <v>161</v>
      </c>
      <c r="L7" s="35"/>
      <c r="M7"/>
      <c r="N7" s="33"/>
      <c r="S7" s="6"/>
      <c r="T7" s="6"/>
      <c r="U7" s="6"/>
      <c r="AA7"/>
      <c r="AB7"/>
      <c r="AC7"/>
      <c r="AD7"/>
      <c r="AE7"/>
    </row>
    <row r="8" spans="1:34" x14ac:dyDescent="0.3">
      <c r="A8">
        <v>4</v>
      </c>
      <c r="B8" s="33" t="s">
        <v>170</v>
      </c>
      <c r="C8" t="str">
        <f>IF('Raw Data'!BC11&lt;0,CONCATENATE("(",-1*'Raw Data'!BC11,")"),'Raw Data'!BC11)</f>
        <v>(b)</v>
      </c>
      <c r="D8"/>
      <c r="E8" s="30" t="str">
        <f t="shared" si="0"/>
        <v>Prairie Mountain Health (b)</v>
      </c>
      <c r="F8" s="13">
        <f>'Raw Data'!E11*100</f>
        <v>81.018666899999999</v>
      </c>
      <c r="G8" s="13">
        <f>'Raw Data'!Q11*100</f>
        <v>81.015738410000012</v>
      </c>
      <c r="H8" s="13">
        <f>'Raw Data'!AC11*100</f>
        <v>78.812719250000001</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Data'!E10*100</f>
        <v>80.399486519999996</v>
      </c>
      <c r="G9" s="13">
        <f>'Raw Data'!Q10*100</f>
        <v>79.400367610000004</v>
      </c>
      <c r="H9" s="13">
        <f>'Raw Data'!AC10*100</f>
        <v>78.524848370000001</v>
      </c>
      <c r="J9" s="19">
        <v>11</v>
      </c>
      <c r="K9" s="16" t="s">
        <v>162</v>
      </c>
      <c r="L9" s="35"/>
      <c r="M9"/>
      <c r="N9" s="33"/>
      <c r="S9" s="6"/>
      <c r="T9" s="6"/>
      <c r="U9" s="6"/>
      <c r="AA9"/>
      <c r="AB9"/>
      <c r="AC9"/>
      <c r="AD9"/>
      <c r="AE9"/>
    </row>
    <row r="10" spans="1:34" x14ac:dyDescent="0.3">
      <c r="A10">
        <v>2</v>
      </c>
      <c r="B10" s="33" t="s">
        <v>171</v>
      </c>
      <c r="C10" t="str">
        <f>IF('Raw Data'!BC9&lt;0,CONCATENATE("(",-1*'Raw Data'!BC9,")"),'Raw Data'!BC9)</f>
        <v>(2,3)</v>
      </c>
      <c r="D10"/>
      <c r="E10" s="30" t="str">
        <f t="shared" si="0"/>
        <v>Winnipeg RHA (2,3)</v>
      </c>
      <c r="F10" s="13">
        <f>'Raw Data'!E9*100</f>
        <v>82.643922209999999</v>
      </c>
      <c r="G10" s="13">
        <f>'Raw Data'!Q9*100</f>
        <v>83.433618050000007</v>
      </c>
      <c r="H10" s="13">
        <f>'Raw Data'!AC9*100</f>
        <v>81.571887529999998</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(1,3,b)</v>
      </c>
      <c r="D11"/>
      <c r="E11" s="30" t="str">
        <f t="shared" si="0"/>
        <v>Southern Health-Santé Sud (1,3,b)</v>
      </c>
      <c r="F11" s="13">
        <f>'Raw Data'!E8*100</f>
        <v>76.821997330000002</v>
      </c>
      <c r="G11" s="13">
        <f>'Raw Data'!Q8*100</f>
        <v>78.123864050000009</v>
      </c>
      <c r="H11" s="13">
        <f>'Raw Data'!AC8*100</f>
        <v>72.418352220000003</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Physician Use Rates by Income Quintile, 2012/13, 2017/18 and 2022/23</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31, 2025 </v>
      </c>
      <c r="F17"/>
      <c r="G17"/>
      <c r="H17"/>
      <c r="I17"/>
      <c r="J17" s="6"/>
      <c r="K17" s="6"/>
      <c r="L17" s="6"/>
      <c r="M17" s="6"/>
      <c r="N17" s="6" t="s">
        <v>418</v>
      </c>
      <c r="O17" s="6" t="s">
        <v>419</v>
      </c>
      <c r="P17" s="6" t="s">
        <v>420</v>
      </c>
      <c r="R17" s="35"/>
      <c r="V17"/>
      <c r="W17"/>
      <c r="X17"/>
      <c r="AF17" s="6"/>
      <c r="AG17" s="6"/>
      <c r="AH17" s="6"/>
    </row>
    <row r="18" spans="1:34" x14ac:dyDescent="0.3">
      <c r="B18"/>
      <c r="D18"/>
      <c r="E18"/>
      <c r="F18" s="6" t="s">
        <v>393</v>
      </c>
      <c r="G18" s="6" t="s">
        <v>394</v>
      </c>
      <c r="H18" s="6" t="s">
        <v>395</v>
      </c>
      <c r="I18"/>
      <c r="J18" s="6"/>
      <c r="K18" s="6"/>
      <c r="L18" s="6"/>
      <c r="M18" s="6"/>
      <c r="N18" s="43" t="s">
        <v>417</v>
      </c>
      <c r="O18" s="6"/>
      <c r="Q18" s="3"/>
      <c r="R18" s="35"/>
      <c r="V18"/>
      <c r="W18"/>
      <c r="X18"/>
      <c r="AF18" s="6"/>
      <c r="AG18" s="6"/>
      <c r="AH18" s="6"/>
    </row>
    <row r="19" spans="1:34" x14ac:dyDescent="0.3">
      <c r="B19" s="3" t="s">
        <v>30</v>
      </c>
      <c r="C19" s="3" t="s">
        <v>410</v>
      </c>
      <c r="D19" s="32" t="s">
        <v>391</v>
      </c>
      <c r="E19" s="2" t="s">
        <v>392</v>
      </c>
      <c r="F19" s="7" t="s">
        <v>204</v>
      </c>
      <c r="G19" s="7" t="s">
        <v>205</v>
      </c>
      <c r="H19" s="7" t="s">
        <v>206</v>
      </c>
      <c r="I19" s="7"/>
      <c r="J19" s="19" t="s">
        <v>264</v>
      </c>
      <c r="K19" s="16"/>
      <c r="L19" s="7"/>
      <c r="M19" s="14"/>
      <c r="N19" s="7" t="s">
        <v>204</v>
      </c>
      <c r="O19" s="7" t="s">
        <v>205</v>
      </c>
      <c r="P19" s="7" t="s">
        <v>206</v>
      </c>
    </row>
    <row r="20" spans="1:34" ht="27" x14ac:dyDescent="0.3">
      <c r="A20" t="s">
        <v>28</v>
      </c>
      <c r="B20" s="46" t="s">
        <v>411</v>
      </c>
      <c r="C20" s="33" t="str">
        <f>IF(OR('Raw Inc Data'!BS9="s",'Raw Inc Data'!BT9="s",'Raw Inc Data'!BU9="s")," (s)","")</f>
        <v/>
      </c>
      <c r="D20" t="s">
        <v>28</v>
      </c>
      <c r="E20" s="46" t="str">
        <f>CONCATENATE(B20,C20)</f>
        <v>R1
(Lowest)</v>
      </c>
      <c r="F20" s="13">
        <f>'Raw Inc Data'!D9*100</f>
        <v>73.706124950000003</v>
      </c>
      <c r="G20" s="13">
        <f>'Raw Inc Data'!U9*100</f>
        <v>72.538781100000008</v>
      </c>
      <c r="H20" s="13">
        <f>'Raw Inc Data'!AL9*100</f>
        <v>72.153718560000002</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Data'!D10*100</f>
        <v>77.195882429999997</v>
      </c>
      <c r="G21" s="13">
        <f>'Raw Inc Data'!U10*100</f>
        <v>75.376604189999995</v>
      </c>
      <c r="H21" s="13">
        <f>'Raw Inc Data'!AL10*100</f>
        <v>68.78130379000001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Data'!D11*100</f>
        <v>77.594022379999998</v>
      </c>
      <c r="G22" s="13">
        <f>'Raw Inc Data'!U11*100</f>
        <v>77.870947010000009</v>
      </c>
      <c r="H22" s="13">
        <f>'Raw Inc Data'!AL11*100</f>
        <v>73.401295399999995</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Data'!D12*100</f>
        <v>76.233102410000001</v>
      </c>
      <c r="G23" s="13">
        <f>'Raw Inc Data'!U12*100</f>
        <v>76.391620799999998</v>
      </c>
      <c r="H23" s="13">
        <f>'Raw Inc Data'!AL12*100</f>
        <v>70.707661060000007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412</v>
      </c>
      <c r="C24" s="33" t="str">
        <f>IF(OR('Raw Inc Data'!BS13="s",'Raw Inc Data'!BT13="s",'Raw Inc Data'!BU13="s")," (s)","")</f>
        <v/>
      </c>
      <c r="D24"/>
      <c r="E24" s="46" t="str">
        <f t="shared" si="1"/>
        <v>Rural R5
(Highest)</v>
      </c>
      <c r="F24" s="13">
        <f>'Raw Inc Data'!D13*100</f>
        <v>79.502545760000004</v>
      </c>
      <c r="G24" s="13">
        <f>'Raw Inc Data'!U13*100</f>
        <v>79.954833030000003</v>
      </c>
      <c r="H24" s="13">
        <f>'Raw Inc Data'!AL13*100</f>
        <v>76.716867379999997</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413</v>
      </c>
      <c r="C25" s="33" t="str">
        <f>IF(OR('Raw Inc Data'!BS14="s",'Raw Inc Data'!BT14="s",'Raw Inc Data'!BU14="s")," (s)","")</f>
        <v/>
      </c>
      <c r="D25" t="s">
        <v>28</v>
      </c>
      <c r="E25" s="46" t="str">
        <f t="shared" si="1"/>
        <v>U1
(Lowest)</v>
      </c>
      <c r="F25" s="13">
        <f>'Raw Inc Data'!D14*100</f>
        <v>81.848788869999993</v>
      </c>
      <c r="G25" s="13">
        <f>'Raw Inc Data'!U14*100</f>
        <v>83.591425640000011</v>
      </c>
      <c r="H25" s="13">
        <f>'Raw Inc Data'!AL14*100</f>
        <v>80.71217403</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Data'!D15*100</f>
        <v>82.433161240000004</v>
      </c>
      <c r="G26" s="13">
        <f>'Raw Inc Data'!U15*100</f>
        <v>82.567409889999993</v>
      </c>
      <c r="H26" s="13">
        <f>'Raw Inc Data'!AL15*100</f>
        <v>81.440484949999998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Data'!D16*100</f>
        <v>81.987131810000008</v>
      </c>
      <c r="G27" s="13">
        <f>'Raw Inc Data'!U16*100</f>
        <v>83.261363060000008</v>
      </c>
      <c r="H27" s="13">
        <f>'Raw Inc Data'!AL16*100</f>
        <v>82.11059822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Data'!D17*100</f>
        <v>82.223673509999998</v>
      </c>
      <c r="G28" s="13">
        <f>'Raw Inc Data'!U17*100</f>
        <v>83.002123859999998</v>
      </c>
      <c r="H28" s="13">
        <f>'Raw Inc Data'!AL17*100</f>
        <v>80.65232838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414</v>
      </c>
      <c r="C29" s="33" t="str">
        <f>IF(OR('Raw Inc Data'!BS18="s",'Raw Inc Data'!BT18="s",'Raw Inc Data'!BU18="s")," (s)","")</f>
        <v/>
      </c>
      <c r="D29"/>
      <c r="E29" s="46" t="str">
        <f t="shared" si="1"/>
        <v>Urban U5
(Highest)</v>
      </c>
      <c r="F29" s="13">
        <f>'Raw Inc Data'!D18*100</f>
        <v>83.070422860000008</v>
      </c>
      <c r="G29" s="13">
        <f>'Raw Inc Data'!U18*100</f>
        <v>82.992133969999998</v>
      </c>
      <c r="H29" s="13">
        <f>'Raw Inc Data'!AL18*100</f>
        <v>81.612917289999999</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397</v>
      </c>
      <c r="G33" s="36" t="s">
        <v>398</v>
      </c>
      <c r="H33" t="s">
        <v>399</v>
      </c>
      <c r="I33"/>
      <c r="J33" s="43" t="s">
        <v>396</v>
      </c>
      <c r="K33" s="6"/>
      <c r="L33" s="37"/>
      <c r="M33" s="36"/>
      <c r="N33" s="36"/>
      <c r="O33" s="36"/>
      <c r="R33" s="35"/>
      <c r="V33"/>
      <c r="W33"/>
      <c r="X33"/>
      <c r="AF33" s="6"/>
      <c r="AG33" s="6"/>
      <c r="AH33" s="6"/>
    </row>
    <row r="34" spans="2:34" x14ac:dyDescent="0.3">
      <c r="B34"/>
      <c r="D34"/>
      <c r="E34" s="27" t="s">
        <v>268</v>
      </c>
      <c r="F34" s="28" t="str">
        <f>IF('Raw Inc Data'!BN9="r","*","")</f>
        <v/>
      </c>
      <c r="G34" s="28" t="str">
        <f>IF('Raw Inc Data'!BO9="r","*","")</f>
        <v>*</v>
      </c>
      <c r="H34" s="28" t="str">
        <f>IF('Raw Inc Data'!BP9="r","*","")</f>
        <v/>
      </c>
      <c r="I34" s="26"/>
      <c r="J34" s="44" t="s">
        <v>268</v>
      </c>
      <c r="K34" s="44" t="s">
        <v>400</v>
      </c>
      <c r="L34" s="44" t="s">
        <v>402</v>
      </c>
      <c r="M34" s="44" t="s">
        <v>403</v>
      </c>
      <c r="N34"/>
      <c r="O34" s="35"/>
    </row>
    <row r="35" spans="2:34" x14ac:dyDescent="0.3">
      <c r="B35"/>
      <c r="D35"/>
      <c r="E35" s="27" t="s">
        <v>267</v>
      </c>
      <c r="F35" s="28" t="str">
        <f>IF('Raw Inc Data'!BN14="u","*","")</f>
        <v/>
      </c>
      <c r="G35" s="28" t="str">
        <f>IF('Raw Inc Data'!BO14="u","*","")</f>
        <v/>
      </c>
      <c r="H35" s="28" t="str">
        <f>IF('Raw Inc Data'!BP14="u","*","")</f>
        <v/>
      </c>
      <c r="I35" s="38"/>
      <c r="J35" s="44" t="s">
        <v>267</v>
      </c>
      <c r="K35" s="44" t="s">
        <v>401</v>
      </c>
      <c r="L35" s="44" t="s">
        <v>405</v>
      </c>
      <c r="M35" s="44" t="s">
        <v>404</v>
      </c>
      <c r="N35"/>
      <c r="O35" s="35"/>
    </row>
    <row r="36" spans="2:34" x14ac:dyDescent="0.3">
      <c r="B36"/>
      <c r="D36"/>
      <c r="E36" s="39" t="s">
        <v>270</v>
      </c>
      <c r="F36" s="40"/>
      <c r="G36" s="28" t="str">
        <f>IF('Raw Inc Data'!BQ9="a"," (a)","")</f>
        <v/>
      </c>
      <c r="H36" s="28" t="str">
        <f>IF('Raw Inc Data'!BR9="b"," (b)","")</f>
        <v/>
      </c>
      <c r="I36" s="26"/>
      <c r="J36" s="44" t="s">
        <v>270</v>
      </c>
      <c r="K36" s="44"/>
      <c r="L36" s="44" t="s">
        <v>406</v>
      </c>
      <c r="M36" s="44" t="s">
        <v>407</v>
      </c>
      <c r="N36" s="6"/>
      <c r="O36" s="35"/>
    </row>
    <row r="37" spans="2:34" x14ac:dyDescent="0.3">
      <c r="B37"/>
      <c r="D37"/>
      <c r="E37" s="39" t="s">
        <v>269</v>
      </c>
      <c r="F37" s="40"/>
      <c r="G37" s="28" t="str">
        <f>IF('Raw Inc Data'!BQ14="a"," (a)","")</f>
        <v/>
      </c>
      <c r="H37" s="28" t="str">
        <f>IF('Raw Inc Data'!BR14="b"," (b)","")</f>
        <v/>
      </c>
      <c r="I37" s="26"/>
      <c r="J37" s="45" t="s">
        <v>269</v>
      </c>
      <c r="K37" s="44"/>
      <c r="L37" s="44" t="s">
        <v>408</v>
      </c>
      <c r="M37" s="28" t="s">
        <v>409</v>
      </c>
      <c r="N37" s="6"/>
      <c r="O37" s="35"/>
    </row>
    <row r="38" spans="2:34" x14ac:dyDescent="0.3">
      <c r="B38"/>
      <c r="D38"/>
      <c r="E38" s="27" t="s">
        <v>374</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375</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421</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B25" sqref="B2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B2" s="5" t="s">
        <v>208</v>
      </c>
      <c r="C2" s="48">
        <v>45634</v>
      </c>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2"/>
      <c r="BE5" s="92"/>
      <c r="BF5" s="92"/>
    </row>
    <row r="6" spans="1:93" x14ac:dyDescent="0.3">
      <c r="A6" s="10"/>
      <c r="B6" t="s">
        <v>448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2"/>
      <c r="BE6" s="92"/>
      <c r="BF6" s="92"/>
    </row>
    <row r="7" spans="1:93" x14ac:dyDescent="0.3">
      <c r="A7" s="10"/>
      <c r="B7" t="s">
        <v>0</v>
      </c>
      <c r="C7" s="100" t="s">
        <v>1</v>
      </c>
      <c r="D7" s="101" t="s">
        <v>2</v>
      </c>
      <c r="E7" s="102" t="s">
        <v>3</v>
      </c>
      <c r="F7" s="101" t="s">
        <v>4</v>
      </c>
      <c r="G7" s="101" t="s">
        <v>5</v>
      </c>
      <c r="H7" s="101" t="s">
        <v>6</v>
      </c>
      <c r="I7" s="103" t="s">
        <v>7</v>
      </c>
      <c r="J7" s="101" t="s">
        <v>153</v>
      </c>
      <c r="K7" s="101" t="s">
        <v>154</v>
      </c>
      <c r="L7" s="101" t="s">
        <v>8</v>
      </c>
      <c r="M7" s="101" t="s">
        <v>9</v>
      </c>
      <c r="N7" s="101" t="s">
        <v>10</v>
      </c>
      <c r="O7" s="101" t="s">
        <v>11</v>
      </c>
      <c r="P7" s="101" t="s">
        <v>12</v>
      </c>
      <c r="Q7" s="102" t="s">
        <v>13</v>
      </c>
      <c r="R7" s="101" t="s">
        <v>14</v>
      </c>
      <c r="S7" s="101" t="s">
        <v>15</v>
      </c>
      <c r="T7" s="101" t="s">
        <v>16</v>
      </c>
      <c r="U7" s="103" t="s">
        <v>17</v>
      </c>
      <c r="V7" s="101" t="s">
        <v>155</v>
      </c>
      <c r="W7" s="101" t="s">
        <v>156</v>
      </c>
      <c r="X7" s="101" t="s">
        <v>18</v>
      </c>
      <c r="Y7" s="101" t="s">
        <v>19</v>
      </c>
      <c r="Z7" s="101" t="s">
        <v>20</v>
      </c>
      <c r="AA7" s="101" t="s">
        <v>209</v>
      </c>
      <c r="AB7" s="101" t="s">
        <v>210</v>
      </c>
      <c r="AC7" s="102" t="s">
        <v>211</v>
      </c>
      <c r="AD7" s="101" t="s">
        <v>212</v>
      </c>
      <c r="AE7" s="101" t="s">
        <v>213</v>
      </c>
      <c r="AF7" s="101" t="s">
        <v>214</v>
      </c>
      <c r="AG7" s="103" t="s">
        <v>215</v>
      </c>
      <c r="AH7" s="101" t="s">
        <v>216</v>
      </c>
      <c r="AI7" s="101" t="s">
        <v>217</v>
      </c>
      <c r="AJ7" s="101" t="s">
        <v>218</v>
      </c>
      <c r="AK7" s="101" t="s">
        <v>219</v>
      </c>
      <c r="AL7" s="101" t="s">
        <v>220</v>
      </c>
      <c r="AM7" s="101" t="s">
        <v>221</v>
      </c>
      <c r="AN7" s="101" t="s">
        <v>222</v>
      </c>
      <c r="AO7" s="101" t="s">
        <v>223</v>
      </c>
      <c r="AP7" s="101" t="s">
        <v>224</v>
      </c>
      <c r="AQ7" s="101" t="s">
        <v>21</v>
      </c>
      <c r="AR7" s="101" t="s">
        <v>22</v>
      </c>
      <c r="AS7" s="101" t="s">
        <v>23</v>
      </c>
      <c r="AT7" s="101" t="s">
        <v>24</v>
      </c>
      <c r="AU7" s="100" t="s">
        <v>157</v>
      </c>
      <c r="AV7" s="100" t="s">
        <v>158</v>
      </c>
      <c r="AW7" s="100" t="s">
        <v>225</v>
      </c>
      <c r="AX7" s="100" t="s">
        <v>159</v>
      </c>
      <c r="AY7" s="100" t="s">
        <v>226</v>
      </c>
      <c r="AZ7" s="100" t="s">
        <v>25</v>
      </c>
      <c r="BA7" s="100" t="s">
        <v>26</v>
      </c>
      <c r="BB7" s="100" t="s">
        <v>227</v>
      </c>
      <c r="BC7" s="104" t="s">
        <v>27</v>
      </c>
      <c r="BD7" s="105" t="s">
        <v>129</v>
      </c>
      <c r="BE7" s="105" t="s">
        <v>130</v>
      </c>
      <c r="BF7" s="105" t="s">
        <v>228</v>
      </c>
    </row>
    <row r="8" spans="1:93" s="3" customFormat="1" x14ac:dyDescent="0.3">
      <c r="A8" s="10" t="s">
        <v>415</v>
      </c>
      <c r="B8" s="3" t="s">
        <v>160</v>
      </c>
      <c r="C8" s="106">
        <v>137448</v>
      </c>
      <c r="D8" s="113">
        <v>184853</v>
      </c>
      <c r="E8" s="102">
        <v>0.76821997330000003</v>
      </c>
      <c r="F8" s="107">
        <v>0.74904141830000004</v>
      </c>
      <c r="G8" s="107">
        <v>0.78788957839999996</v>
      </c>
      <c r="H8" s="107">
        <v>3.9040450000000002E-4</v>
      </c>
      <c r="I8" s="108">
        <v>0.74355298530000002</v>
      </c>
      <c r="J8" s="107">
        <v>0.73963246849999997</v>
      </c>
      <c r="K8" s="107">
        <v>0.74749428340000001</v>
      </c>
      <c r="L8" s="107">
        <v>0.95528399829999999</v>
      </c>
      <c r="M8" s="107">
        <v>0.93143540380000001</v>
      </c>
      <c r="N8" s="107">
        <v>0.97974321539999998</v>
      </c>
      <c r="O8" s="113">
        <v>153302</v>
      </c>
      <c r="P8" s="113">
        <v>202343</v>
      </c>
      <c r="Q8" s="102">
        <v>0.78123864050000003</v>
      </c>
      <c r="R8" s="107">
        <v>0.7618673722</v>
      </c>
      <c r="S8" s="107">
        <v>0.80110244340000003</v>
      </c>
      <c r="T8" s="107">
        <v>2.2631783799999999E-2</v>
      </c>
      <c r="U8" s="108">
        <v>0.75763431400000003</v>
      </c>
      <c r="V8" s="107">
        <v>0.75385121879999994</v>
      </c>
      <c r="W8" s="107">
        <v>0.76143639419999998</v>
      </c>
      <c r="X8" s="107">
        <v>0.97121948059999996</v>
      </c>
      <c r="Y8" s="107">
        <v>0.94713752640000004</v>
      </c>
      <c r="Z8" s="107">
        <v>0.99591374349999995</v>
      </c>
      <c r="AA8" s="113">
        <v>155458</v>
      </c>
      <c r="AB8" s="113">
        <v>222889</v>
      </c>
      <c r="AC8" s="102">
        <v>0.72418352220000004</v>
      </c>
      <c r="AD8" s="107">
        <v>0.70628328780000005</v>
      </c>
      <c r="AE8" s="107">
        <v>0.74253742499999997</v>
      </c>
      <c r="AF8" s="107">
        <v>1.4933635000000001E-7</v>
      </c>
      <c r="AG8" s="108">
        <v>0.69746824650000006</v>
      </c>
      <c r="AH8" s="107">
        <v>0.69400975269999998</v>
      </c>
      <c r="AI8" s="107">
        <v>0.70094397529999997</v>
      </c>
      <c r="AJ8" s="107">
        <v>0.9351159215</v>
      </c>
      <c r="AK8" s="107">
        <v>0.91200189909999996</v>
      </c>
      <c r="AL8" s="107">
        <v>0.95881575200000002</v>
      </c>
      <c r="AM8" s="107">
        <v>1.022243E-8</v>
      </c>
      <c r="AN8" s="107">
        <v>0.92696838670000004</v>
      </c>
      <c r="AO8" s="107">
        <v>0.90321984580000003</v>
      </c>
      <c r="AP8" s="107">
        <v>0.95134135269999998</v>
      </c>
      <c r="AQ8" s="107">
        <v>0.2062882989</v>
      </c>
      <c r="AR8" s="107">
        <v>1.0169465358000001</v>
      </c>
      <c r="AS8" s="107">
        <v>0.99078670120000001</v>
      </c>
      <c r="AT8" s="107">
        <v>1.0437970709</v>
      </c>
      <c r="AU8" s="106">
        <v>1</v>
      </c>
      <c r="AV8" s="106" t="s">
        <v>28</v>
      </c>
      <c r="AW8" s="106">
        <v>3</v>
      </c>
      <c r="AX8" s="106" t="s">
        <v>28</v>
      </c>
      <c r="AY8" s="106" t="s">
        <v>230</v>
      </c>
      <c r="AZ8" s="106" t="s">
        <v>28</v>
      </c>
      <c r="BA8" s="106" t="s">
        <v>28</v>
      </c>
      <c r="BB8" s="106" t="s">
        <v>28</v>
      </c>
      <c r="BC8" s="104" t="s">
        <v>427</v>
      </c>
      <c r="BD8" s="105">
        <v>137448</v>
      </c>
      <c r="BE8" s="105">
        <v>153302</v>
      </c>
      <c r="BF8" s="105">
        <v>155458</v>
      </c>
      <c r="BG8" s="43"/>
      <c r="BH8" s="43"/>
      <c r="BI8" s="43"/>
      <c r="BJ8" s="43"/>
      <c r="BK8" s="43"/>
      <c r="BL8" s="43"/>
      <c r="BM8" s="43"/>
      <c r="BN8" s="43"/>
      <c r="BO8" s="43"/>
      <c r="BP8" s="43"/>
      <c r="BQ8" s="43"/>
      <c r="BR8" s="43"/>
      <c r="BS8" s="43"/>
      <c r="BT8" s="43"/>
      <c r="BU8" s="43"/>
      <c r="BV8" s="43"/>
      <c r="BW8" s="43"/>
    </row>
    <row r="9" spans="1:93" x14ac:dyDescent="0.3">
      <c r="A9" s="10"/>
      <c r="B9" t="s">
        <v>161</v>
      </c>
      <c r="C9" s="100">
        <v>594113</v>
      </c>
      <c r="D9" s="114">
        <v>725246</v>
      </c>
      <c r="E9" s="109">
        <v>0.82643922209999998</v>
      </c>
      <c r="F9" s="101">
        <v>0.80644002709999996</v>
      </c>
      <c r="G9" s="101">
        <v>0.84693438430000001</v>
      </c>
      <c r="H9" s="101">
        <v>2.8923033800000001E-2</v>
      </c>
      <c r="I9" s="103">
        <v>0.81918824779999999</v>
      </c>
      <c r="J9" s="101">
        <v>0.81710785559999999</v>
      </c>
      <c r="K9" s="101">
        <v>0.82127393689999995</v>
      </c>
      <c r="L9" s="101">
        <v>1.0276798208</v>
      </c>
      <c r="M9" s="101">
        <v>1.0028107577000001</v>
      </c>
      <c r="N9" s="101">
        <v>1.0531656207</v>
      </c>
      <c r="O9" s="114">
        <v>649574</v>
      </c>
      <c r="P9" s="114">
        <v>781354</v>
      </c>
      <c r="Q9" s="109">
        <v>0.83433618050000002</v>
      </c>
      <c r="R9" s="101">
        <v>0.81428822109999999</v>
      </c>
      <c r="S9" s="101">
        <v>0.85487772520000005</v>
      </c>
      <c r="T9" s="101">
        <v>3.2235052999999999E-3</v>
      </c>
      <c r="U9" s="103">
        <v>0.83134405150000001</v>
      </c>
      <c r="V9" s="101">
        <v>0.82932481769999999</v>
      </c>
      <c r="W9" s="101">
        <v>0.83336820170000003</v>
      </c>
      <c r="X9" s="101">
        <v>1.0372292278999999</v>
      </c>
      <c r="Y9" s="101">
        <v>1.0123060256</v>
      </c>
      <c r="Z9" s="101">
        <v>1.0627660451000001</v>
      </c>
      <c r="AA9" s="114">
        <v>671162</v>
      </c>
      <c r="AB9" s="114">
        <v>817974</v>
      </c>
      <c r="AC9" s="109">
        <v>0.81571887529999998</v>
      </c>
      <c r="AD9" s="101">
        <v>0.79625245899999997</v>
      </c>
      <c r="AE9" s="101">
        <v>0.83566119760000002</v>
      </c>
      <c r="AF9" s="101">
        <v>2.50058E-5</v>
      </c>
      <c r="AG9" s="103">
        <v>0.82051752259999999</v>
      </c>
      <c r="AH9" s="101">
        <v>0.81855685990000004</v>
      </c>
      <c r="AI9" s="101">
        <v>0.82248288150000004</v>
      </c>
      <c r="AJ9" s="101">
        <v>1.0533127092000001</v>
      </c>
      <c r="AK9" s="101">
        <v>1.0281763242999999</v>
      </c>
      <c r="AL9" s="101">
        <v>1.0790636170000001</v>
      </c>
      <c r="AM9" s="101">
        <v>6.9208746799999998E-2</v>
      </c>
      <c r="AN9" s="101">
        <v>0.97768608670000001</v>
      </c>
      <c r="AO9" s="101">
        <v>0.95417507130000001</v>
      </c>
      <c r="AP9" s="101">
        <v>1.0017764169000001</v>
      </c>
      <c r="AQ9" s="101">
        <v>0.44732014840000001</v>
      </c>
      <c r="AR9" s="101">
        <v>1.0095554013000001</v>
      </c>
      <c r="AS9" s="101">
        <v>0.98509328429999998</v>
      </c>
      <c r="AT9" s="101">
        <v>1.0346249685</v>
      </c>
      <c r="AU9" s="100" t="s">
        <v>28</v>
      </c>
      <c r="AV9" s="100">
        <v>2</v>
      </c>
      <c r="AW9" s="100">
        <v>3</v>
      </c>
      <c r="AX9" s="100" t="s">
        <v>28</v>
      </c>
      <c r="AY9" s="100" t="s">
        <v>28</v>
      </c>
      <c r="AZ9" s="100" t="s">
        <v>28</v>
      </c>
      <c r="BA9" s="100" t="s">
        <v>28</v>
      </c>
      <c r="BB9" s="100" t="s">
        <v>28</v>
      </c>
      <c r="BC9" s="110" t="s">
        <v>422</v>
      </c>
      <c r="BD9" s="111">
        <v>594113</v>
      </c>
      <c r="BE9" s="111">
        <v>649574</v>
      </c>
      <c r="BF9" s="111">
        <v>671162</v>
      </c>
    </row>
    <row r="10" spans="1:93" x14ac:dyDescent="0.3">
      <c r="A10" s="10"/>
      <c r="B10" t="s">
        <v>163</v>
      </c>
      <c r="C10" s="100">
        <v>99609</v>
      </c>
      <c r="D10" s="114">
        <v>124641</v>
      </c>
      <c r="E10" s="109">
        <v>0.80399486519999996</v>
      </c>
      <c r="F10" s="101">
        <v>0.7837079924</v>
      </c>
      <c r="G10" s="101">
        <v>0.82480687900000005</v>
      </c>
      <c r="H10" s="101">
        <v>0.98593683880000005</v>
      </c>
      <c r="I10" s="103">
        <v>0.79916720819999998</v>
      </c>
      <c r="J10" s="101">
        <v>0.79421967579999997</v>
      </c>
      <c r="K10" s="101">
        <v>0.8041455609</v>
      </c>
      <c r="L10" s="101">
        <v>0.99977019109999998</v>
      </c>
      <c r="M10" s="101">
        <v>0.97454339980000004</v>
      </c>
      <c r="N10" s="101">
        <v>1.0256499968999999</v>
      </c>
      <c r="O10" s="114">
        <v>102699</v>
      </c>
      <c r="P10" s="114">
        <v>129174</v>
      </c>
      <c r="Q10" s="109">
        <v>0.7940036761</v>
      </c>
      <c r="R10" s="101">
        <v>0.77407067110000005</v>
      </c>
      <c r="S10" s="101">
        <v>0.81444997360000004</v>
      </c>
      <c r="T10" s="101">
        <v>0.3164444226</v>
      </c>
      <c r="U10" s="103">
        <v>0.7950438943</v>
      </c>
      <c r="V10" s="101">
        <v>0.79019627280000004</v>
      </c>
      <c r="W10" s="101">
        <v>0.79992125449999996</v>
      </c>
      <c r="X10" s="101">
        <v>0.9870887049</v>
      </c>
      <c r="Y10" s="101">
        <v>0.96230841150000002</v>
      </c>
      <c r="Z10" s="101">
        <v>1.0125071128000001</v>
      </c>
      <c r="AA10" s="114">
        <v>107844</v>
      </c>
      <c r="AB10" s="114">
        <v>136629</v>
      </c>
      <c r="AC10" s="109">
        <v>0.7852484837</v>
      </c>
      <c r="AD10" s="101">
        <v>0.76564020740000005</v>
      </c>
      <c r="AE10" s="101">
        <v>0.80535893380000001</v>
      </c>
      <c r="AF10" s="101">
        <v>0.28234977369999997</v>
      </c>
      <c r="AG10" s="103">
        <v>0.78931998329999997</v>
      </c>
      <c r="AH10" s="101">
        <v>0.78462312089999997</v>
      </c>
      <c r="AI10" s="101">
        <v>0.79404496179999995</v>
      </c>
      <c r="AJ10" s="101">
        <v>1.0139672291999999</v>
      </c>
      <c r="AK10" s="101">
        <v>0.98864766469999998</v>
      </c>
      <c r="AL10" s="101">
        <v>1.0399352353</v>
      </c>
      <c r="AM10" s="101">
        <v>0.41229857149999999</v>
      </c>
      <c r="AN10" s="101">
        <v>0.98897336030000005</v>
      </c>
      <c r="AO10" s="101">
        <v>0.96310309299999997</v>
      </c>
      <c r="AP10" s="101">
        <v>1.0155385384</v>
      </c>
      <c r="AQ10" s="101">
        <v>0.3573390508</v>
      </c>
      <c r="AR10" s="101">
        <v>0.98757306850000004</v>
      </c>
      <c r="AS10" s="101">
        <v>0.96162376819999995</v>
      </c>
      <c r="AT10" s="101">
        <v>1.0142226076</v>
      </c>
      <c r="AU10" s="100" t="s">
        <v>28</v>
      </c>
      <c r="AV10" s="100" t="s">
        <v>28</v>
      </c>
      <c r="AW10" s="100" t="s">
        <v>28</v>
      </c>
      <c r="AX10" s="100" t="s">
        <v>28</v>
      </c>
      <c r="AY10" s="100" t="s">
        <v>28</v>
      </c>
      <c r="AZ10" s="100" t="s">
        <v>28</v>
      </c>
      <c r="BA10" s="100" t="s">
        <v>28</v>
      </c>
      <c r="BB10" s="100" t="s">
        <v>28</v>
      </c>
      <c r="BC10" s="110" t="s">
        <v>28</v>
      </c>
      <c r="BD10" s="111">
        <v>99609</v>
      </c>
      <c r="BE10" s="111">
        <v>102699</v>
      </c>
      <c r="BF10" s="111">
        <v>107844</v>
      </c>
    </row>
    <row r="11" spans="1:93" x14ac:dyDescent="0.3">
      <c r="A11" s="10"/>
      <c r="B11" t="s">
        <v>162</v>
      </c>
      <c r="C11" s="100">
        <v>134608</v>
      </c>
      <c r="D11" s="114">
        <v>166366</v>
      </c>
      <c r="E11" s="109">
        <v>0.81018666900000003</v>
      </c>
      <c r="F11" s="101">
        <v>0.79009461609999998</v>
      </c>
      <c r="G11" s="101">
        <v>0.83078966160000001</v>
      </c>
      <c r="H11" s="101">
        <v>0.56135006890000005</v>
      </c>
      <c r="I11" s="103">
        <v>0.80910763019999998</v>
      </c>
      <c r="J11" s="101">
        <v>0.80479681459999997</v>
      </c>
      <c r="K11" s="101">
        <v>0.81344153620000004</v>
      </c>
      <c r="L11" s="101">
        <v>1.0074697189999999</v>
      </c>
      <c r="M11" s="101">
        <v>0.98248518679999997</v>
      </c>
      <c r="N11" s="101">
        <v>1.0330896061999999</v>
      </c>
      <c r="O11" s="114">
        <v>138335</v>
      </c>
      <c r="P11" s="114">
        <v>171224</v>
      </c>
      <c r="Q11" s="109">
        <v>0.81015738410000004</v>
      </c>
      <c r="R11" s="101">
        <v>0.79013971689999996</v>
      </c>
      <c r="S11" s="101">
        <v>0.83068218559999996</v>
      </c>
      <c r="T11" s="101">
        <v>0.57565445140000004</v>
      </c>
      <c r="U11" s="103">
        <v>0.80791828249999997</v>
      </c>
      <c r="V11" s="101">
        <v>0.80367203109999996</v>
      </c>
      <c r="W11" s="101">
        <v>0.8121869692</v>
      </c>
      <c r="X11" s="101">
        <v>1.0071706556</v>
      </c>
      <c r="Y11" s="101">
        <v>0.98228511200000002</v>
      </c>
      <c r="Z11" s="101">
        <v>1.0326866581</v>
      </c>
      <c r="AA11" s="114">
        <v>138967</v>
      </c>
      <c r="AB11" s="114">
        <v>176526</v>
      </c>
      <c r="AC11" s="109">
        <v>0.78812719249999996</v>
      </c>
      <c r="AD11" s="101">
        <v>0.76873212390000001</v>
      </c>
      <c r="AE11" s="101">
        <v>0.80801159769999997</v>
      </c>
      <c r="AF11" s="101">
        <v>0.16792603989999999</v>
      </c>
      <c r="AG11" s="103">
        <v>0.78723247569999999</v>
      </c>
      <c r="AH11" s="101">
        <v>0.78310433899999998</v>
      </c>
      <c r="AI11" s="101">
        <v>0.79138237379999998</v>
      </c>
      <c r="AJ11" s="101">
        <v>1.0176844173999999</v>
      </c>
      <c r="AK11" s="101">
        <v>0.99264016150000001</v>
      </c>
      <c r="AL11" s="101">
        <v>1.0433605386</v>
      </c>
      <c r="AM11" s="101">
        <v>3.5974523199999997E-2</v>
      </c>
      <c r="AN11" s="101">
        <v>0.97280751620000006</v>
      </c>
      <c r="AO11" s="101">
        <v>0.94806345839999995</v>
      </c>
      <c r="AP11" s="101">
        <v>0.99819738349999998</v>
      </c>
      <c r="AQ11" s="101">
        <v>0.99781009509999996</v>
      </c>
      <c r="AR11" s="101">
        <v>0.99996385399999999</v>
      </c>
      <c r="AS11" s="101">
        <v>0.97448257859999998</v>
      </c>
      <c r="AT11" s="101">
        <v>1.026111427</v>
      </c>
      <c r="AU11" s="100" t="s">
        <v>28</v>
      </c>
      <c r="AV11" s="100" t="s">
        <v>28</v>
      </c>
      <c r="AW11" s="100" t="s">
        <v>28</v>
      </c>
      <c r="AX11" s="100" t="s">
        <v>28</v>
      </c>
      <c r="AY11" s="100" t="s">
        <v>230</v>
      </c>
      <c r="AZ11" s="100" t="s">
        <v>28</v>
      </c>
      <c r="BA11" s="100" t="s">
        <v>28</v>
      </c>
      <c r="BB11" s="100" t="s">
        <v>28</v>
      </c>
      <c r="BC11" s="110" t="s">
        <v>428</v>
      </c>
      <c r="BD11" s="111">
        <v>134608</v>
      </c>
      <c r="BE11" s="111">
        <v>138335</v>
      </c>
      <c r="BF11" s="111">
        <v>138967</v>
      </c>
      <c r="BQ11" s="52"/>
      <c r="CC11" s="4"/>
      <c r="CO11" s="4"/>
    </row>
    <row r="12" spans="1:93" x14ac:dyDescent="0.3">
      <c r="A12" s="10"/>
      <c r="B12" t="s">
        <v>164</v>
      </c>
      <c r="C12" s="100">
        <v>46859</v>
      </c>
      <c r="D12" s="114">
        <v>74537</v>
      </c>
      <c r="E12" s="109">
        <v>0.68101640720000001</v>
      </c>
      <c r="F12" s="101">
        <v>0.66268479810000003</v>
      </c>
      <c r="G12" s="101">
        <v>0.69985511710000003</v>
      </c>
      <c r="H12" s="101">
        <v>7.2864549999999998E-33</v>
      </c>
      <c r="I12" s="103">
        <v>0.62866764159999999</v>
      </c>
      <c r="J12" s="101">
        <v>0.62300123060000001</v>
      </c>
      <c r="K12" s="101">
        <v>0.63438559049999999</v>
      </c>
      <c r="L12" s="101">
        <v>0.84684608459999999</v>
      </c>
      <c r="M12" s="101">
        <v>0.82405066979999997</v>
      </c>
      <c r="N12" s="101">
        <v>0.87027208060000005</v>
      </c>
      <c r="O12" s="114">
        <v>46876</v>
      </c>
      <c r="P12" s="114">
        <v>77434</v>
      </c>
      <c r="Q12" s="109">
        <v>0.65448140089999995</v>
      </c>
      <c r="R12" s="101">
        <v>0.63697615110000005</v>
      </c>
      <c r="S12" s="101">
        <v>0.67246772649999997</v>
      </c>
      <c r="T12" s="101">
        <v>2.8387030000000001E-50</v>
      </c>
      <c r="U12" s="103">
        <v>0.60536715139999997</v>
      </c>
      <c r="V12" s="101">
        <v>0.59991174120000001</v>
      </c>
      <c r="W12" s="101">
        <v>0.61087217130000004</v>
      </c>
      <c r="X12" s="101">
        <v>0.81363754089999996</v>
      </c>
      <c r="Y12" s="101">
        <v>0.79187538170000005</v>
      </c>
      <c r="Z12" s="101">
        <v>0.83599776329999997</v>
      </c>
      <c r="AA12" s="114">
        <v>38894</v>
      </c>
      <c r="AB12" s="114">
        <v>77717</v>
      </c>
      <c r="AC12" s="109">
        <v>0.54176549299999999</v>
      </c>
      <c r="AD12" s="101">
        <v>0.52717242809999998</v>
      </c>
      <c r="AE12" s="101">
        <v>0.55676251970000001</v>
      </c>
      <c r="AF12" s="101">
        <v>4.6426600000000002E-145</v>
      </c>
      <c r="AG12" s="103">
        <v>0.50045678549999995</v>
      </c>
      <c r="AH12" s="101">
        <v>0.49550778950000002</v>
      </c>
      <c r="AI12" s="101">
        <v>0.5054552108</v>
      </c>
      <c r="AJ12" s="101">
        <v>0.69956512770000001</v>
      </c>
      <c r="AK12" s="101">
        <v>0.68072155160000003</v>
      </c>
      <c r="AL12" s="101">
        <v>0.71893032729999995</v>
      </c>
      <c r="AM12" s="101">
        <v>2.871917E-35</v>
      </c>
      <c r="AN12" s="101">
        <v>0.827778287</v>
      </c>
      <c r="AO12" s="101">
        <v>0.80339933620000004</v>
      </c>
      <c r="AP12" s="101">
        <v>0.85289701100000004</v>
      </c>
      <c r="AQ12" s="101">
        <v>8.8693174E-3</v>
      </c>
      <c r="AR12" s="101">
        <v>0.96103617180000001</v>
      </c>
      <c r="AS12" s="101">
        <v>0.93285288700000002</v>
      </c>
      <c r="AT12" s="101">
        <v>0.99007092789999995</v>
      </c>
      <c r="AU12" s="100">
        <v>1</v>
      </c>
      <c r="AV12" s="100">
        <v>2</v>
      </c>
      <c r="AW12" s="100">
        <v>3</v>
      </c>
      <c r="AX12" s="100" t="s">
        <v>229</v>
      </c>
      <c r="AY12" s="100" t="s">
        <v>230</v>
      </c>
      <c r="AZ12" s="100" t="s">
        <v>28</v>
      </c>
      <c r="BA12" s="100" t="s">
        <v>28</v>
      </c>
      <c r="BB12" s="100" t="s">
        <v>28</v>
      </c>
      <c r="BC12" s="110" t="s">
        <v>429</v>
      </c>
      <c r="BD12" s="111">
        <v>46859</v>
      </c>
      <c r="BE12" s="111">
        <v>46876</v>
      </c>
      <c r="BF12" s="111">
        <v>38894</v>
      </c>
      <c r="BQ12" s="52"/>
      <c r="CC12" s="4"/>
      <c r="CO12" s="4"/>
    </row>
    <row r="13" spans="1:93" s="3" customFormat="1" x14ac:dyDescent="0.3">
      <c r="A13" s="10" t="s">
        <v>29</v>
      </c>
      <c r="B13" s="3" t="s">
        <v>48</v>
      </c>
      <c r="C13" s="106">
        <v>1018083</v>
      </c>
      <c r="D13" s="113">
        <v>1282421</v>
      </c>
      <c r="E13" s="102">
        <v>0.80417967290000003</v>
      </c>
      <c r="F13" s="107">
        <v>0.78494053370000005</v>
      </c>
      <c r="G13" s="107">
        <v>0.82389036940000004</v>
      </c>
      <c r="H13" s="107" t="s">
        <v>28</v>
      </c>
      <c r="I13" s="108">
        <v>0.79387580209999997</v>
      </c>
      <c r="J13" s="107">
        <v>0.79233521119999994</v>
      </c>
      <c r="K13" s="107">
        <v>0.79541938850000005</v>
      </c>
      <c r="L13" s="107" t="s">
        <v>28</v>
      </c>
      <c r="M13" s="107" t="s">
        <v>28</v>
      </c>
      <c r="N13" s="107" t="s">
        <v>28</v>
      </c>
      <c r="O13" s="113">
        <v>1092380</v>
      </c>
      <c r="P13" s="113">
        <v>1367828</v>
      </c>
      <c r="Q13" s="102">
        <v>0.8043893848</v>
      </c>
      <c r="R13" s="107">
        <v>0.78520900989999998</v>
      </c>
      <c r="S13" s="107">
        <v>0.82403828050000005</v>
      </c>
      <c r="T13" s="107" t="s">
        <v>28</v>
      </c>
      <c r="U13" s="108">
        <v>0.79862380359999996</v>
      </c>
      <c r="V13" s="107">
        <v>0.7971275806</v>
      </c>
      <c r="W13" s="107">
        <v>0.80012283500000003</v>
      </c>
      <c r="X13" s="107" t="s">
        <v>28</v>
      </c>
      <c r="Y13" s="107" t="s">
        <v>28</v>
      </c>
      <c r="Z13" s="107" t="s">
        <v>28</v>
      </c>
      <c r="AA13" s="113">
        <v>1113262</v>
      </c>
      <c r="AB13" s="113">
        <v>1437521</v>
      </c>
      <c r="AC13" s="102">
        <v>0.77443181699999997</v>
      </c>
      <c r="AD13" s="107">
        <v>0.77299457709999997</v>
      </c>
      <c r="AE13" s="107">
        <v>0.77587172920000003</v>
      </c>
      <c r="AF13" s="107" t="s">
        <v>28</v>
      </c>
      <c r="AG13" s="108">
        <v>0.77443181699999997</v>
      </c>
      <c r="AH13" s="107">
        <v>0.77299457709999997</v>
      </c>
      <c r="AI13" s="107">
        <v>0.77587172920000003</v>
      </c>
      <c r="AJ13" s="107" t="s">
        <v>28</v>
      </c>
      <c r="AK13" s="107" t="s">
        <v>28</v>
      </c>
      <c r="AL13" s="107" t="s">
        <v>28</v>
      </c>
      <c r="AM13" s="107">
        <v>2.0536774E-3</v>
      </c>
      <c r="AN13" s="107">
        <v>0.96275738050000004</v>
      </c>
      <c r="AO13" s="107">
        <v>0.93980077790000005</v>
      </c>
      <c r="AP13" s="107">
        <v>0.9862747462</v>
      </c>
      <c r="AQ13" s="107">
        <v>0.98321332159999997</v>
      </c>
      <c r="AR13" s="107">
        <v>1.0002607775000001</v>
      </c>
      <c r="AS13" s="107">
        <v>0.97625838939999998</v>
      </c>
      <c r="AT13" s="107">
        <v>1.0248532907000001</v>
      </c>
      <c r="AU13" s="106" t="s">
        <v>28</v>
      </c>
      <c r="AV13" s="106" t="s">
        <v>28</v>
      </c>
      <c r="AW13" s="106" t="s">
        <v>28</v>
      </c>
      <c r="AX13" s="106" t="s">
        <v>28</v>
      </c>
      <c r="AY13" s="106" t="s">
        <v>230</v>
      </c>
      <c r="AZ13" s="106" t="s">
        <v>28</v>
      </c>
      <c r="BA13" s="106" t="s">
        <v>28</v>
      </c>
      <c r="BB13" s="106" t="s">
        <v>28</v>
      </c>
      <c r="BC13" s="104" t="s">
        <v>428</v>
      </c>
      <c r="BD13" s="105">
        <v>1018083</v>
      </c>
      <c r="BE13" s="105">
        <v>1092380</v>
      </c>
      <c r="BF13" s="105">
        <v>1113262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06">
        <v>5607</v>
      </c>
      <c r="D14" s="113">
        <v>6789</v>
      </c>
      <c r="E14" s="102">
        <v>0.82605086230000002</v>
      </c>
      <c r="F14" s="107">
        <v>0.77242131150000004</v>
      </c>
      <c r="G14" s="107">
        <v>0.88340393640000003</v>
      </c>
      <c r="H14" s="107">
        <v>0.40642999070000002</v>
      </c>
      <c r="I14" s="108">
        <v>0.82589482989999996</v>
      </c>
      <c r="J14" s="107">
        <v>0.80455769119999998</v>
      </c>
      <c r="K14" s="107">
        <v>0.84779783659999997</v>
      </c>
      <c r="L14" s="107">
        <v>1.0288410831000001</v>
      </c>
      <c r="M14" s="107">
        <v>0.9620458194</v>
      </c>
      <c r="N14" s="107">
        <v>1.1002739713</v>
      </c>
      <c r="O14" s="113">
        <v>6449</v>
      </c>
      <c r="P14" s="113">
        <v>7800</v>
      </c>
      <c r="Q14" s="102">
        <v>0.82157744300000002</v>
      </c>
      <c r="R14" s="107">
        <v>0.76907343969999997</v>
      </c>
      <c r="S14" s="107">
        <v>0.87766585090000004</v>
      </c>
      <c r="T14" s="107">
        <v>0.47840675589999998</v>
      </c>
      <c r="U14" s="108">
        <v>0.8267948718</v>
      </c>
      <c r="V14" s="107">
        <v>0.80686012630000004</v>
      </c>
      <c r="W14" s="107">
        <v>0.8472221365</v>
      </c>
      <c r="X14" s="107">
        <v>1.0241723635</v>
      </c>
      <c r="Y14" s="107">
        <v>0.95872126130000002</v>
      </c>
      <c r="Z14" s="107">
        <v>1.0940917579</v>
      </c>
      <c r="AA14" s="113">
        <v>7510</v>
      </c>
      <c r="AB14" s="113">
        <v>9023</v>
      </c>
      <c r="AC14" s="102">
        <v>0.82567539400000001</v>
      </c>
      <c r="AD14" s="107">
        <v>0.77362828390000005</v>
      </c>
      <c r="AE14" s="107">
        <v>0.88122405859999997</v>
      </c>
      <c r="AF14" s="107">
        <v>5.3766334300000003E-2</v>
      </c>
      <c r="AG14" s="108">
        <v>0.83231741110000002</v>
      </c>
      <c r="AH14" s="107">
        <v>0.81370446080000003</v>
      </c>
      <c r="AI14" s="107">
        <v>0.85135612019999996</v>
      </c>
      <c r="AJ14" s="107">
        <v>1.0661692558</v>
      </c>
      <c r="AK14" s="107">
        <v>0.99896242239999999</v>
      </c>
      <c r="AL14" s="107">
        <v>1.1378975388999999</v>
      </c>
      <c r="AM14" s="107">
        <v>0.89306152400000005</v>
      </c>
      <c r="AN14" s="107">
        <v>1.0049879059</v>
      </c>
      <c r="AO14" s="107">
        <v>1.0806003419000001</v>
      </c>
      <c r="AP14" s="107">
        <v>0.93466627000000002</v>
      </c>
      <c r="AQ14" s="107">
        <v>0.88606431409999997</v>
      </c>
      <c r="AR14" s="107">
        <v>0.99458457160000002</v>
      </c>
      <c r="AS14" s="107">
        <v>0.92338650249999998</v>
      </c>
      <c r="AT14" s="107">
        <v>1.071272395</v>
      </c>
      <c r="AU14" s="106" t="s">
        <v>28</v>
      </c>
      <c r="AV14" s="106" t="s">
        <v>28</v>
      </c>
      <c r="AW14" s="106" t="s">
        <v>28</v>
      </c>
      <c r="AX14" s="106" t="s">
        <v>28</v>
      </c>
      <c r="AY14" s="106" t="s">
        <v>28</v>
      </c>
      <c r="AZ14" s="106" t="s">
        <v>28</v>
      </c>
      <c r="BA14" s="106" t="s">
        <v>28</v>
      </c>
      <c r="BB14" s="106" t="s">
        <v>28</v>
      </c>
      <c r="BC14" s="104" t="s">
        <v>28</v>
      </c>
      <c r="BD14" s="105">
        <v>5607</v>
      </c>
      <c r="BE14" s="105">
        <v>6449</v>
      </c>
      <c r="BF14" s="105">
        <v>7510</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0">
        <v>5788</v>
      </c>
      <c r="D15" s="114">
        <v>7034</v>
      </c>
      <c r="E15" s="109">
        <v>0.8216006495</v>
      </c>
      <c r="F15" s="101">
        <v>0.76867554230000001</v>
      </c>
      <c r="G15" s="101">
        <v>0.87816977389999995</v>
      </c>
      <c r="H15" s="101">
        <v>0.49781759980000001</v>
      </c>
      <c r="I15" s="103">
        <v>0.82286039239999997</v>
      </c>
      <c r="J15" s="101">
        <v>0.80193238899999997</v>
      </c>
      <c r="K15" s="101">
        <v>0.84433455310000005</v>
      </c>
      <c r="L15" s="101">
        <v>1.0232983714999999</v>
      </c>
      <c r="M15" s="101">
        <v>0.95738048789999997</v>
      </c>
      <c r="N15" s="101">
        <v>1.0937548553000001</v>
      </c>
      <c r="O15" s="114">
        <v>6451</v>
      </c>
      <c r="P15" s="114">
        <v>8190</v>
      </c>
      <c r="Q15" s="109">
        <v>0.78541804270000004</v>
      </c>
      <c r="R15" s="101">
        <v>0.73539511339999997</v>
      </c>
      <c r="S15" s="101">
        <v>0.83884362359999998</v>
      </c>
      <c r="T15" s="101">
        <v>0.52923582449999995</v>
      </c>
      <c r="U15" s="103">
        <v>0.78766788769999996</v>
      </c>
      <c r="V15" s="101">
        <v>0.76867943630000002</v>
      </c>
      <c r="W15" s="101">
        <v>0.80712540489999995</v>
      </c>
      <c r="X15" s="101">
        <v>0.9790963224</v>
      </c>
      <c r="Y15" s="101">
        <v>0.91673810879999995</v>
      </c>
      <c r="Z15" s="101">
        <v>1.0456962565000001</v>
      </c>
      <c r="AA15" s="114">
        <v>6873</v>
      </c>
      <c r="AB15" s="114">
        <v>10620</v>
      </c>
      <c r="AC15" s="109">
        <v>0.69301430529999997</v>
      </c>
      <c r="AD15" s="101">
        <v>0.6490144283</v>
      </c>
      <c r="AE15" s="101">
        <v>0.73999714999999999</v>
      </c>
      <c r="AF15" s="101">
        <v>9.0346869999999996E-4</v>
      </c>
      <c r="AG15" s="103">
        <v>0.64717514119999997</v>
      </c>
      <c r="AH15" s="101">
        <v>0.63205439669999997</v>
      </c>
      <c r="AI15" s="101">
        <v>0.66265762189999999</v>
      </c>
      <c r="AJ15" s="101">
        <v>0.8948680698</v>
      </c>
      <c r="AK15" s="101">
        <v>0.83805238120000003</v>
      </c>
      <c r="AL15" s="101">
        <v>0.95553557300000003</v>
      </c>
      <c r="AM15" s="101">
        <v>7.4847460000000005E-4</v>
      </c>
      <c r="AN15" s="101">
        <v>0.88235088530000005</v>
      </c>
      <c r="AO15" s="101">
        <v>0.94895327959999998</v>
      </c>
      <c r="AP15" s="101">
        <v>0.82042298759999999</v>
      </c>
      <c r="AQ15" s="101">
        <v>0.2302853379</v>
      </c>
      <c r="AR15" s="101">
        <v>0.95596083470000004</v>
      </c>
      <c r="AS15" s="101">
        <v>0.88814288480000003</v>
      </c>
      <c r="AT15" s="101">
        <v>1.0289573142999999</v>
      </c>
      <c r="AU15" s="100" t="s">
        <v>28</v>
      </c>
      <c r="AV15" s="100" t="s">
        <v>28</v>
      </c>
      <c r="AW15" s="100">
        <v>3</v>
      </c>
      <c r="AX15" s="100" t="s">
        <v>28</v>
      </c>
      <c r="AY15" s="100" t="s">
        <v>230</v>
      </c>
      <c r="AZ15" s="100" t="s">
        <v>28</v>
      </c>
      <c r="BA15" s="100" t="s">
        <v>28</v>
      </c>
      <c r="BB15" s="100" t="s">
        <v>28</v>
      </c>
      <c r="BC15" s="110" t="s">
        <v>266</v>
      </c>
      <c r="BD15" s="111">
        <v>5788</v>
      </c>
      <c r="BE15" s="111">
        <v>6451</v>
      </c>
      <c r="BF15" s="111">
        <v>6873</v>
      </c>
    </row>
    <row r="16" spans="1:93" x14ac:dyDescent="0.3">
      <c r="A16" s="10"/>
      <c r="B16" t="s">
        <v>73</v>
      </c>
      <c r="C16" s="100">
        <v>7024</v>
      </c>
      <c r="D16" s="114">
        <v>9106</v>
      </c>
      <c r="E16" s="109">
        <v>0.78137422420000002</v>
      </c>
      <c r="F16" s="101">
        <v>0.73133305950000005</v>
      </c>
      <c r="G16" s="101">
        <v>0.83483943510000003</v>
      </c>
      <c r="H16" s="101">
        <v>0.42106866879999999</v>
      </c>
      <c r="I16" s="103">
        <v>0.7713595432</v>
      </c>
      <c r="J16" s="101">
        <v>0.75352982869999996</v>
      </c>
      <c r="K16" s="101">
        <v>0.78961113709999997</v>
      </c>
      <c r="L16" s="101">
        <v>0.9731966152</v>
      </c>
      <c r="M16" s="101">
        <v>0.91087066350000001</v>
      </c>
      <c r="N16" s="101">
        <v>1.0397871945999999</v>
      </c>
      <c r="O16" s="114">
        <v>7489</v>
      </c>
      <c r="P16" s="114">
        <v>9484</v>
      </c>
      <c r="Q16" s="109">
        <v>0.79675850550000005</v>
      </c>
      <c r="R16" s="101">
        <v>0.74612978959999998</v>
      </c>
      <c r="S16" s="101">
        <v>0.85082263820000004</v>
      </c>
      <c r="T16" s="101">
        <v>0.83936987750000003</v>
      </c>
      <c r="U16" s="103">
        <v>0.78964571910000003</v>
      </c>
      <c r="V16" s="101">
        <v>0.77196256539999997</v>
      </c>
      <c r="W16" s="101">
        <v>0.80773393630000001</v>
      </c>
      <c r="X16" s="101">
        <v>0.99323325949999997</v>
      </c>
      <c r="Y16" s="101">
        <v>0.93011987679999997</v>
      </c>
      <c r="Z16" s="101">
        <v>1.0606292074000001</v>
      </c>
      <c r="AA16" s="114">
        <v>8639</v>
      </c>
      <c r="AB16" s="114">
        <v>11183</v>
      </c>
      <c r="AC16" s="109">
        <v>0.77707596919999999</v>
      </c>
      <c r="AD16" s="101">
        <v>0.72851697059999998</v>
      </c>
      <c r="AE16" s="101">
        <v>0.82887164790000001</v>
      </c>
      <c r="AF16" s="101">
        <v>0.91754196539999999</v>
      </c>
      <c r="AG16" s="103">
        <v>0.77251184829999997</v>
      </c>
      <c r="AH16" s="101">
        <v>0.75639238610000004</v>
      </c>
      <c r="AI16" s="101">
        <v>0.78897483209999997</v>
      </c>
      <c r="AJ16" s="101">
        <v>1.0034143124999999</v>
      </c>
      <c r="AK16" s="101">
        <v>0.94071157019999996</v>
      </c>
      <c r="AL16" s="101">
        <v>1.0702964802999999</v>
      </c>
      <c r="AM16" s="101">
        <v>0.49389680380000001</v>
      </c>
      <c r="AN16" s="101">
        <v>0.97529673530000005</v>
      </c>
      <c r="AO16" s="101">
        <v>1.0477534612999999</v>
      </c>
      <c r="AP16" s="101">
        <v>0.90785070830000003</v>
      </c>
      <c r="AQ16" s="101">
        <v>0.60102085250000004</v>
      </c>
      <c r="AR16" s="101">
        <v>1.0196887494</v>
      </c>
      <c r="AS16" s="101">
        <v>0.94783072329999996</v>
      </c>
      <c r="AT16" s="101">
        <v>1.0969945582</v>
      </c>
      <c r="AU16" s="100" t="s">
        <v>28</v>
      </c>
      <c r="AV16" s="100" t="s">
        <v>28</v>
      </c>
      <c r="AW16" s="100" t="s">
        <v>28</v>
      </c>
      <c r="AX16" s="100" t="s">
        <v>28</v>
      </c>
      <c r="AY16" s="100" t="s">
        <v>28</v>
      </c>
      <c r="AZ16" s="100" t="s">
        <v>28</v>
      </c>
      <c r="BA16" s="100" t="s">
        <v>28</v>
      </c>
      <c r="BB16" s="100" t="s">
        <v>28</v>
      </c>
      <c r="BC16" s="110" t="s">
        <v>28</v>
      </c>
      <c r="BD16" s="111">
        <v>7024</v>
      </c>
      <c r="BE16" s="111">
        <v>7489</v>
      </c>
      <c r="BF16" s="111">
        <v>8639</v>
      </c>
    </row>
    <row r="17" spans="1:58" x14ac:dyDescent="0.3">
      <c r="A17" s="10"/>
      <c r="B17" t="s">
        <v>65</v>
      </c>
      <c r="C17" s="100">
        <v>1555</v>
      </c>
      <c r="D17" s="114">
        <v>2108</v>
      </c>
      <c r="E17" s="109">
        <v>0.73299407920000004</v>
      </c>
      <c r="F17" s="101">
        <v>0.67737503040000002</v>
      </c>
      <c r="G17" s="101">
        <v>0.79317999039999998</v>
      </c>
      <c r="H17" s="101">
        <v>2.3678191299999998E-2</v>
      </c>
      <c r="I17" s="103">
        <v>0.73766603419999999</v>
      </c>
      <c r="J17" s="101">
        <v>0.70189804649999998</v>
      </c>
      <c r="K17" s="101">
        <v>0.77525672089999997</v>
      </c>
      <c r="L17" s="101">
        <v>0.91293945300000001</v>
      </c>
      <c r="M17" s="101">
        <v>0.84366628219999995</v>
      </c>
      <c r="N17" s="101">
        <v>0.98790062180000004</v>
      </c>
      <c r="O17" s="114">
        <v>1591</v>
      </c>
      <c r="P17" s="114">
        <v>2105</v>
      </c>
      <c r="Q17" s="109">
        <v>0.74931562730000001</v>
      </c>
      <c r="R17" s="101">
        <v>0.69283127720000004</v>
      </c>
      <c r="S17" s="101">
        <v>0.81040496839999998</v>
      </c>
      <c r="T17" s="101">
        <v>8.8182202000000001E-2</v>
      </c>
      <c r="U17" s="103">
        <v>0.75581947739999999</v>
      </c>
      <c r="V17" s="101">
        <v>0.71957809959999997</v>
      </c>
      <c r="W17" s="101">
        <v>0.79388614349999997</v>
      </c>
      <c r="X17" s="101">
        <v>0.93409131850000005</v>
      </c>
      <c r="Y17" s="101">
        <v>0.8636783455</v>
      </c>
      <c r="Z17" s="101">
        <v>1.0102448393000001</v>
      </c>
      <c r="AA17" s="114">
        <v>1486</v>
      </c>
      <c r="AB17" s="114">
        <v>2267</v>
      </c>
      <c r="AC17" s="109">
        <v>0.65702481589999995</v>
      </c>
      <c r="AD17" s="101">
        <v>0.60670863519999996</v>
      </c>
      <c r="AE17" s="101">
        <v>0.71151386959999996</v>
      </c>
      <c r="AF17" s="101">
        <v>5.2447600000000002E-5</v>
      </c>
      <c r="AG17" s="103">
        <v>0.6554918394</v>
      </c>
      <c r="AH17" s="101">
        <v>0.62299716839999997</v>
      </c>
      <c r="AI17" s="101">
        <v>0.68968138759999997</v>
      </c>
      <c r="AJ17" s="101">
        <v>0.8483959485</v>
      </c>
      <c r="AK17" s="101">
        <v>0.78342421100000004</v>
      </c>
      <c r="AL17" s="101">
        <v>0.91875598859999996</v>
      </c>
      <c r="AM17" s="101">
        <v>7.0838689E-3</v>
      </c>
      <c r="AN17" s="101">
        <v>0.87683319550000005</v>
      </c>
      <c r="AO17" s="101">
        <v>0.96485908750000005</v>
      </c>
      <c r="AP17" s="101">
        <v>0.79683806960000003</v>
      </c>
      <c r="AQ17" s="101">
        <v>0.64948004380000002</v>
      </c>
      <c r="AR17" s="101">
        <v>1.0222669577000001</v>
      </c>
      <c r="AS17" s="101">
        <v>0.92964727380000001</v>
      </c>
      <c r="AT17" s="101">
        <v>1.1241142337000001</v>
      </c>
      <c r="AU17" s="100" t="s">
        <v>28</v>
      </c>
      <c r="AV17" s="100" t="s">
        <v>28</v>
      </c>
      <c r="AW17" s="100">
        <v>3</v>
      </c>
      <c r="AX17" s="100" t="s">
        <v>28</v>
      </c>
      <c r="AY17" s="100" t="s">
        <v>28</v>
      </c>
      <c r="AZ17" s="100" t="s">
        <v>28</v>
      </c>
      <c r="BA17" s="100" t="s">
        <v>28</v>
      </c>
      <c r="BB17" s="100" t="s">
        <v>28</v>
      </c>
      <c r="BC17" s="110">
        <v>-3</v>
      </c>
      <c r="BD17" s="111">
        <v>1555</v>
      </c>
      <c r="BE17" s="111">
        <v>1591</v>
      </c>
      <c r="BF17" s="111">
        <v>1486</v>
      </c>
    </row>
    <row r="18" spans="1:58" x14ac:dyDescent="0.3">
      <c r="A18" s="10"/>
      <c r="B18" t="s">
        <v>64</v>
      </c>
      <c r="C18" s="100">
        <v>8191</v>
      </c>
      <c r="D18" s="114">
        <v>12194</v>
      </c>
      <c r="E18" s="109">
        <v>0.71120988360000004</v>
      </c>
      <c r="F18" s="101">
        <v>0.66663193379999997</v>
      </c>
      <c r="G18" s="101">
        <v>0.75876877899999995</v>
      </c>
      <c r="H18" s="101">
        <v>2.4109430000000001E-4</v>
      </c>
      <c r="I18" s="103">
        <v>0.67172379859999998</v>
      </c>
      <c r="J18" s="101">
        <v>0.65733328499999999</v>
      </c>
      <c r="K18" s="101">
        <v>0.68642935309999997</v>
      </c>
      <c r="L18" s="101">
        <v>0.88580737620000005</v>
      </c>
      <c r="M18" s="101">
        <v>0.83028582399999995</v>
      </c>
      <c r="N18" s="101">
        <v>0.94504167729999999</v>
      </c>
      <c r="O18" s="114">
        <v>10466</v>
      </c>
      <c r="P18" s="114">
        <v>14903</v>
      </c>
      <c r="Q18" s="109">
        <v>0.73697995810000005</v>
      </c>
      <c r="R18" s="101">
        <v>0.69151190770000004</v>
      </c>
      <c r="S18" s="101">
        <v>0.78543760809999996</v>
      </c>
      <c r="T18" s="101">
        <v>9.0702762999999992E-3</v>
      </c>
      <c r="U18" s="103">
        <v>0.70227470979999995</v>
      </c>
      <c r="V18" s="101">
        <v>0.68894835970000001</v>
      </c>
      <c r="W18" s="101">
        <v>0.71585883189999999</v>
      </c>
      <c r="X18" s="101">
        <v>0.91871376459999998</v>
      </c>
      <c r="Y18" s="101">
        <v>0.86203362910000003</v>
      </c>
      <c r="Z18" s="101">
        <v>0.9791207126</v>
      </c>
      <c r="AA18" s="114">
        <v>11156</v>
      </c>
      <c r="AB18" s="114">
        <v>17317</v>
      </c>
      <c r="AC18" s="109">
        <v>0.68350685789999999</v>
      </c>
      <c r="AD18" s="101">
        <v>0.6415202056</v>
      </c>
      <c r="AE18" s="101">
        <v>0.72824148129999999</v>
      </c>
      <c r="AF18" s="101">
        <v>1.128244E-4</v>
      </c>
      <c r="AG18" s="103">
        <v>0.64422244039999998</v>
      </c>
      <c r="AH18" s="101">
        <v>0.63237822089999995</v>
      </c>
      <c r="AI18" s="101">
        <v>0.65628849789999999</v>
      </c>
      <c r="AJ18" s="101">
        <v>0.88259139529999997</v>
      </c>
      <c r="AK18" s="101">
        <v>0.82837532179999995</v>
      </c>
      <c r="AL18" s="101">
        <v>0.9403558393</v>
      </c>
      <c r="AM18" s="101">
        <v>3.1927293900000001E-2</v>
      </c>
      <c r="AN18" s="101">
        <v>0.92744293840000003</v>
      </c>
      <c r="AO18" s="101">
        <v>0.99351313330000002</v>
      </c>
      <c r="AP18" s="101">
        <v>0.86576651589999998</v>
      </c>
      <c r="AQ18" s="101">
        <v>0.31871183209999998</v>
      </c>
      <c r="AR18" s="101">
        <v>1.0362341344999999</v>
      </c>
      <c r="AS18" s="101">
        <v>0.96621354550000005</v>
      </c>
      <c r="AT18" s="101">
        <v>1.1113290497999999</v>
      </c>
      <c r="AU18" s="100">
        <v>1</v>
      </c>
      <c r="AV18" s="100" t="s">
        <v>28</v>
      </c>
      <c r="AW18" s="100">
        <v>3</v>
      </c>
      <c r="AX18" s="100" t="s">
        <v>28</v>
      </c>
      <c r="AY18" s="100" t="s">
        <v>28</v>
      </c>
      <c r="AZ18" s="100" t="s">
        <v>28</v>
      </c>
      <c r="BA18" s="100" t="s">
        <v>28</v>
      </c>
      <c r="BB18" s="100" t="s">
        <v>28</v>
      </c>
      <c r="BC18" s="110" t="s">
        <v>430</v>
      </c>
      <c r="BD18" s="111">
        <v>8191</v>
      </c>
      <c r="BE18" s="111">
        <v>10466</v>
      </c>
      <c r="BF18" s="111">
        <v>11156</v>
      </c>
    </row>
    <row r="19" spans="1:58" x14ac:dyDescent="0.3">
      <c r="A19" s="10"/>
      <c r="B19" t="s">
        <v>67</v>
      </c>
      <c r="C19" s="100">
        <v>8351</v>
      </c>
      <c r="D19" s="114">
        <v>10679</v>
      </c>
      <c r="E19" s="109">
        <v>0.79604266199999996</v>
      </c>
      <c r="F19" s="101">
        <v>0.7461057834</v>
      </c>
      <c r="G19" s="101">
        <v>0.84932181699999998</v>
      </c>
      <c r="H19" s="101">
        <v>0.79541401079999996</v>
      </c>
      <c r="I19" s="103">
        <v>0.78200206009999995</v>
      </c>
      <c r="J19" s="101">
        <v>0.76540856850000005</v>
      </c>
      <c r="K19" s="101">
        <v>0.79895528640000002</v>
      </c>
      <c r="L19" s="101">
        <v>0.9914660609</v>
      </c>
      <c r="M19" s="101">
        <v>0.92926999700000001</v>
      </c>
      <c r="N19" s="101">
        <v>1.0578249089</v>
      </c>
      <c r="O19" s="114">
        <v>10669</v>
      </c>
      <c r="P19" s="114">
        <v>13252</v>
      </c>
      <c r="Q19" s="109">
        <v>0.80856163459999997</v>
      </c>
      <c r="R19" s="101">
        <v>0.75890693490000005</v>
      </c>
      <c r="S19" s="101">
        <v>0.86146520319999997</v>
      </c>
      <c r="T19" s="101">
        <v>0.80661980730000005</v>
      </c>
      <c r="U19" s="103">
        <v>0.80508602480000002</v>
      </c>
      <c r="V19" s="101">
        <v>0.78995338739999998</v>
      </c>
      <c r="W19" s="101">
        <v>0.82050854849999999</v>
      </c>
      <c r="X19" s="101">
        <v>1.0079469529</v>
      </c>
      <c r="Y19" s="101">
        <v>0.94604777159999998</v>
      </c>
      <c r="Z19" s="101">
        <v>1.0738961503</v>
      </c>
      <c r="AA19" s="114">
        <v>12648</v>
      </c>
      <c r="AB19" s="114">
        <v>15824</v>
      </c>
      <c r="AC19" s="109">
        <v>0.79989228990000005</v>
      </c>
      <c r="AD19" s="101">
        <v>0.75128944580000001</v>
      </c>
      <c r="AE19" s="101">
        <v>0.85163937680000001</v>
      </c>
      <c r="AF19" s="101">
        <v>0.31183154439999999</v>
      </c>
      <c r="AG19" s="103">
        <v>0.79929221439999998</v>
      </c>
      <c r="AH19" s="101">
        <v>0.78548316159999998</v>
      </c>
      <c r="AI19" s="101">
        <v>0.81334403479999995</v>
      </c>
      <c r="AJ19" s="101">
        <v>1.032876326</v>
      </c>
      <c r="AK19" s="101">
        <v>0.97011696749999998</v>
      </c>
      <c r="AL19" s="101">
        <v>1.0996957487000001</v>
      </c>
      <c r="AM19" s="101">
        <v>0.75562344810000004</v>
      </c>
      <c r="AN19" s="101">
        <v>0.98927806579999999</v>
      </c>
      <c r="AO19" s="101">
        <v>1.0587672205000001</v>
      </c>
      <c r="AP19" s="101">
        <v>0.92434963280000004</v>
      </c>
      <c r="AQ19" s="101">
        <v>0.66101246229999999</v>
      </c>
      <c r="AR19" s="101">
        <v>1.0157265096000001</v>
      </c>
      <c r="AS19" s="101">
        <v>0.94730026759999997</v>
      </c>
      <c r="AT19" s="101">
        <v>1.0890953773000001</v>
      </c>
      <c r="AU19" s="100" t="s">
        <v>28</v>
      </c>
      <c r="AV19" s="100" t="s">
        <v>28</v>
      </c>
      <c r="AW19" s="100" t="s">
        <v>28</v>
      </c>
      <c r="AX19" s="100" t="s">
        <v>28</v>
      </c>
      <c r="AY19" s="100" t="s">
        <v>28</v>
      </c>
      <c r="AZ19" s="100" t="s">
        <v>28</v>
      </c>
      <c r="BA19" s="100" t="s">
        <v>28</v>
      </c>
      <c r="BB19" s="100" t="s">
        <v>28</v>
      </c>
      <c r="BC19" s="110" t="s">
        <v>28</v>
      </c>
      <c r="BD19" s="111">
        <v>8351</v>
      </c>
      <c r="BE19" s="111">
        <v>10669</v>
      </c>
      <c r="BF19" s="111">
        <v>12648</v>
      </c>
    </row>
    <row r="20" spans="1:58" x14ac:dyDescent="0.3">
      <c r="A20" s="10"/>
      <c r="B20" t="s">
        <v>63</v>
      </c>
      <c r="C20" s="100">
        <v>6796</v>
      </c>
      <c r="D20" s="114">
        <v>9542</v>
      </c>
      <c r="E20" s="109">
        <v>0.73477783949999997</v>
      </c>
      <c r="F20" s="101">
        <v>0.68872076989999997</v>
      </c>
      <c r="G20" s="101">
        <v>0.78391489989999996</v>
      </c>
      <c r="H20" s="101">
        <v>7.2681678999999997E-3</v>
      </c>
      <c r="I20" s="103">
        <v>0.71221966039999995</v>
      </c>
      <c r="J20" s="101">
        <v>0.69548631000000005</v>
      </c>
      <c r="K20" s="101">
        <v>0.72935561410000005</v>
      </c>
      <c r="L20" s="101">
        <v>0.91516111509999998</v>
      </c>
      <c r="M20" s="101">
        <v>0.85779732860000002</v>
      </c>
      <c r="N20" s="101">
        <v>0.97636101050000001</v>
      </c>
      <c r="O20" s="114">
        <v>7227</v>
      </c>
      <c r="P20" s="114">
        <v>9833</v>
      </c>
      <c r="Q20" s="109">
        <v>0.75794798249999995</v>
      </c>
      <c r="R20" s="101">
        <v>0.71068639030000003</v>
      </c>
      <c r="S20" s="101">
        <v>0.80835253370000004</v>
      </c>
      <c r="T20" s="101">
        <v>8.4190567499999994E-2</v>
      </c>
      <c r="U20" s="103">
        <v>0.7349740669</v>
      </c>
      <c r="V20" s="101">
        <v>0.71822292870000004</v>
      </c>
      <c r="W20" s="101">
        <v>0.75211589249999999</v>
      </c>
      <c r="X20" s="101">
        <v>0.94485234870000001</v>
      </c>
      <c r="Y20" s="101">
        <v>0.88593639739999996</v>
      </c>
      <c r="Z20" s="101">
        <v>1.0076862893</v>
      </c>
      <c r="AA20" s="114">
        <v>6355</v>
      </c>
      <c r="AB20" s="114">
        <v>10269</v>
      </c>
      <c r="AC20" s="109">
        <v>0.64984297739999997</v>
      </c>
      <c r="AD20" s="101">
        <v>0.60892011820000003</v>
      </c>
      <c r="AE20" s="101">
        <v>0.69351608320000002</v>
      </c>
      <c r="AF20" s="101">
        <v>1.2549744999999999E-7</v>
      </c>
      <c r="AG20" s="103">
        <v>0.61885285810000001</v>
      </c>
      <c r="AH20" s="101">
        <v>0.6038231744</v>
      </c>
      <c r="AI20" s="101">
        <v>0.63425664370000001</v>
      </c>
      <c r="AJ20" s="101">
        <v>0.8391222612</v>
      </c>
      <c r="AK20" s="101">
        <v>0.78627983099999998</v>
      </c>
      <c r="AL20" s="101">
        <v>0.8955160002</v>
      </c>
      <c r="AM20" s="101">
        <v>2.1427700000000002E-5</v>
      </c>
      <c r="AN20" s="101">
        <v>0.85737147189999996</v>
      </c>
      <c r="AO20" s="101">
        <v>0.92043511980000003</v>
      </c>
      <c r="AP20" s="101">
        <v>0.79862863230000003</v>
      </c>
      <c r="AQ20" s="101">
        <v>0.38881659730000001</v>
      </c>
      <c r="AR20" s="101">
        <v>1.0315335354999999</v>
      </c>
      <c r="AS20" s="101">
        <v>0.96120798549999997</v>
      </c>
      <c r="AT20" s="101">
        <v>1.1070043642</v>
      </c>
      <c r="AU20" s="100" t="s">
        <v>28</v>
      </c>
      <c r="AV20" s="100" t="s">
        <v>28</v>
      </c>
      <c r="AW20" s="100">
        <v>3</v>
      </c>
      <c r="AX20" s="100" t="s">
        <v>28</v>
      </c>
      <c r="AY20" s="100" t="s">
        <v>230</v>
      </c>
      <c r="AZ20" s="100" t="s">
        <v>28</v>
      </c>
      <c r="BA20" s="100" t="s">
        <v>28</v>
      </c>
      <c r="BB20" s="100" t="s">
        <v>28</v>
      </c>
      <c r="BC20" s="110" t="s">
        <v>266</v>
      </c>
      <c r="BD20" s="111">
        <v>6796</v>
      </c>
      <c r="BE20" s="111">
        <v>7227</v>
      </c>
      <c r="BF20" s="111">
        <v>6355</v>
      </c>
    </row>
    <row r="21" spans="1:58" x14ac:dyDescent="0.3">
      <c r="A21" s="10"/>
      <c r="B21" t="s">
        <v>62</v>
      </c>
      <c r="C21" s="100">
        <v>3707</v>
      </c>
      <c r="D21" s="114">
        <v>5977</v>
      </c>
      <c r="E21" s="109">
        <v>0.66104583309999998</v>
      </c>
      <c r="F21" s="101">
        <v>0.61564154149999994</v>
      </c>
      <c r="G21" s="101">
        <v>0.70979874489999994</v>
      </c>
      <c r="H21" s="101">
        <v>8.5791793999999999E-8</v>
      </c>
      <c r="I21" s="103">
        <v>0.62021080809999996</v>
      </c>
      <c r="J21" s="101">
        <v>0.60056342760000003</v>
      </c>
      <c r="K21" s="101">
        <v>0.64050095090000003</v>
      </c>
      <c r="L21" s="101">
        <v>0.82332837110000001</v>
      </c>
      <c r="M21" s="101">
        <v>0.7667776154</v>
      </c>
      <c r="N21" s="101">
        <v>0.88404981189999998</v>
      </c>
      <c r="O21" s="114">
        <v>3798</v>
      </c>
      <c r="P21" s="114">
        <v>5761</v>
      </c>
      <c r="Q21" s="109">
        <v>0.69094330380000002</v>
      </c>
      <c r="R21" s="101">
        <v>0.64389430260000002</v>
      </c>
      <c r="S21" s="101">
        <v>0.74143014959999998</v>
      </c>
      <c r="T21" s="101">
        <v>3.3414200000000003E-5</v>
      </c>
      <c r="U21" s="103">
        <v>0.65926054499999998</v>
      </c>
      <c r="V21" s="101">
        <v>0.63862385580000003</v>
      </c>
      <c r="W21" s="101">
        <v>0.68056409470000001</v>
      </c>
      <c r="X21" s="101">
        <v>0.86132481179999998</v>
      </c>
      <c r="Y21" s="101">
        <v>0.80267387489999997</v>
      </c>
      <c r="Z21" s="101">
        <v>0.92426134029999996</v>
      </c>
      <c r="AA21" s="114">
        <v>4256</v>
      </c>
      <c r="AB21" s="114">
        <v>8465</v>
      </c>
      <c r="AC21" s="109">
        <v>0.54203905119999995</v>
      </c>
      <c r="AD21" s="101">
        <v>0.50562563650000003</v>
      </c>
      <c r="AE21" s="101">
        <v>0.58107483439999996</v>
      </c>
      <c r="AF21" s="101">
        <v>8.6574680000000007E-24</v>
      </c>
      <c r="AG21" s="103">
        <v>0.50277613700000001</v>
      </c>
      <c r="AH21" s="101">
        <v>0.48789574209999997</v>
      </c>
      <c r="AI21" s="101">
        <v>0.51811037100000001</v>
      </c>
      <c r="AJ21" s="101">
        <v>0.69991836510000005</v>
      </c>
      <c r="AK21" s="101">
        <v>0.65289884200000003</v>
      </c>
      <c r="AL21" s="101">
        <v>0.75032407199999995</v>
      </c>
      <c r="AM21" s="101">
        <v>3.3186630999999999E-9</v>
      </c>
      <c r="AN21" s="101">
        <v>0.78449135869999997</v>
      </c>
      <c r="AO21" s="101">
        <v>0.85019169999999999</v>
      </c>
      <c r="AP21" s="101">
        <v>0.72386814860000004</v>
      </c>
      <c r="AQ21" s="101">
        <v>0.28894813019999999</v>
      </c>
      <c r="AR21" s="101">
        <v>1.0452275308000001</v>
      </c>
      <c r="AS21" s="101">
        <v>0.96317240420000005</v>
      </c>
      <c r="AT21" s="101">
        <v>1.1342731439</v>
      </c>
      <c r="AU21" s="100">
        <v>1</v>
      </c>
      <c r="AV21" s="100">
        <v>2</v>
      </c>
      <c r="AW21" s="100">
        <v>3</v>
      </c>
      <c r="AX21" s="100" t="s">
        <v>28</v>
      </c>
      <c r="AY21" s="100" t="s">
        <v>230</v>
      </c>
      <c r="AZ21" s="100" t="s">
        <v>28</v>
      </c>
      <c r="BA21" s="100" t="s">
        <v>28</v>
      </c>
      <c r="BB21" s="100" t="s">
        <v>28</v>
      </c>
      <c r="BC21" s="110" t="s">
        <v>431</v>
      </c>
      <c r="BD21" s="111">
        <v>3707</v>
      </c>
      <c r="BE21" s="111">
        <v>3798</v>
      </c>
      <c r="BF21" s="111">
        <v>4256</v>
      </c>
    </row>
    <row r="22" spans="1:58" x14ac:dyDescent="0.3">
      <c r="A22" s="10"/>
      <c r="B22" t="s">
        <v>202</v>
      </c>
      <c r="C22" s="100">
        <v>2933</v>
      </c>
      <c r="D22" s="114">
        <v>4270</v>
      </c>
      <c r="E22" s="109">
        <v>0.68564080979999997</v>
      </c>
      <c r="F22" s="101">
        <v>0.63885204120000005</v>
      </c>
      <c r="G22" s="101">
        <v>0.73585633250000004</v>
      </c>
      <c r="H22" s="101">
        <v>1.19952E-5</v>
      </c>
      <c r="I22" s="103">
        <v>0.6868852459</v>
      </c>
      <c r="J22" s="101">
        <v>0.66247111179999996</v>
      </c>
      <c r="K22" s="101">
        <v>0.71219911729999996</v>
      </c>
      <c r="L22" s="101">
        <v>0.85396125779999998</v>
      </c>
      <c r="M22" s="101">
        <v>0.79568614469999999</v>
      </c>
      <c r="N22" s="101">
        <v>0.91650437129999995</v>
      </c>
      <c r="O22" s="114">
        <v>3232</v>
      </c>
      <c r="P22" s="114">
        <v>4407</v>
      </c>
      <c r="Q22" s="109">
        <v>0.73097859620000005</v>
      </c>
      <c r="R22" s="101">
        <v>0.68177582780000001</v>
      </c>
      <c r="S22" s="101">
        <v>0.78373225670000002</v>
      </c>
      <c r="T22" s="101">
        <v>8.9336308E-3</v>
      </c>
      <c r="U22" s="103">
        <v>0.73337871570000002</v>
      </c>
      <c r="V22" s="101">
        <v>0.70852588090000002</v>
      </c>
      <c r="W22" s="101">
        <v>0.7591033089</v>
      </c>
      <c r="X22" s="101">
        <v>0.91123251110000003</v>
      </c>
      <c r="Y22" s="101">
        <v>0.84989670399999995</v>
      </c>
      <c r="Z22" s="101">
        <v>0.97699483409999999</v>
      </c>
      <c r="AA22" s="114">
        <v>3127</v>
      </c>
      <c r="AB22" s="114">
        <v>4490</v>
      </c>
      <c r="AC22" s="109">
        <v>0.69777935739999997</v>
      </c>
      <c r="AD22" s="101">
        <v>0.65071064909999998</v>
      </c>
      <c r="AE22" s="101">
        <v>0.74825274829999999</v>
      </c>
      <c r="AF22" s="101">
        <v>3.4438096000000001E-3</v>
      </c>
      <c r="AG22" s="103">
        <v>0.69643652560000002</v>
      </c>
      <c r="AH22" s="101">
        <v>0.67244946800000005</v>
      </c>
      <c r="AI22" s="101">
        <v>0.72127922950000001</v>
      </c>
      <c r="AJ22" s="101">
        <v>0.90102103509999998</v>
      </c>
      <c r="AK22" s="101">
        <v>0.84024265899999995</v>
      </c>
      <c r="AL22" s="101">
        <v>0.96619577329999995</v>
      </c>
      <c r="AM22" s="101">
        <v>0.25461713540000003</v>
      </c>
      <c r="AN22" s="101">
        <v>0.95458247480000002</v>
      </c>
      <c r="AO22" s="101">
        <v>1.0340551186</v>
      </c>
      <c r="AP22" s="101">
        <v>0.88121772700000001</v>
      </c>
      <c r="AQ22" s="101">
        <v>0.11962645149999999</v>
      </c>
      <c r="AR22" s="101">
        <v>1.0661246905999999</v>
      </c>
      <c r="AS22" s="101">
        <v>0.98353156019999999</v>
      </c>
      <c r="AT22" s="101">
        <v>1.1556536687000001</v>
      </c>
      <c r="AU22" s="100">
        <v>1</v>
      </c>
      <c r="AV22" s="100" t="s">
        <v>28</v>
      </c>
      <c r="AW22" s="100">
        <v>3</v>
      </c>
      <c r="AX22" s="100" t="s">
        <v>28</v>
      </c>
      <c r="AY22" s="100" t="s">
        <v>28</v>
      </c>
      <c r="AZ22" s="100" t="s">
        <v>28</v>
      </c>
      <c r="BA22" s="100" t="s">
        <v>28</v>
      </c>
      <c r="BB22" s="100" t="s">
        <v>28</v>
      </c>
      <c r="BC22" s="110" t="s">
        <v>430</v>
      </c>
      <c r="BD22" s="111">
        <v>2933</v>
      </c>
      <c r="BE22" s="111">
        <v>3232</v>
      </c>
      <c r="BF22" s="111">
        <v>3127</v>
      </c>
    </row>
    <row r="23" spans="1:58" x14ac:dyDescent="0.3">
      <c r="A23" s="10"/>
      <c r="B23" t="s">
        <v>72</v>
      </c>
      <c r="C23" s="100">
        <v>6997</v>
      </c>
      <c r="D23" s="114">
        <v>9018</v>
      </c>
      <c r="E23" s="109">
        <v>0.77657948610000005</v>
      </c>
      <c r="F23" s="101">
        <v>0.7282708618</v>
      </c>
      <c r="G23" s="101">
        <v>0.82809258190000001</v>
      </c>
      <c r="H23" s="101">
        <v>0.30917784380000002</v>
      </c>
      <c r="I23" s="103">
        <v>0.77589265910000005</v>
      </c>
      <c r="J23" s="101">
        <v>0.75792399710000002</v>
      </c>
      <c r="K23" s="101">
        <v>0.79428731740000003</v>
      </c>
      <c r="L23" s="101">
        <v>0.96722479949999995</v>
      </c>
      <c r="M23" s="101">
        <v>0.90705671590000003</v>
      </c>
      <c r="N23" s="101">
        <v>1.0313840318</v>
      </c>
      <c r="O23" s="114">
        <v>7859</v>
      </c>
      <c r="P23" s="114">
        <v>10296</v>
      </c>
      <c r="Q23" s="109">
        <v>0.76550357339999997</v>
      </c>
      <c r="R23" s="101">
        <v>0.71826998890000004</v>
      </c>
      <c r="S23" s="101">
        <v>0.8158432484</v>
      </c>
      <c r="T23" s="101">
        <v>0.14973528420000001</v>
      </c>
      <c r="U23" s="103">
        <v>0.76330613830000005</v>
      </c>
      <c r="V23" s="101">
        <v>0.74661556750000002</v>
      </c>
      <c r="W23" s="101">
        <v>0.78036982639999997</v>
      </c>
      <c r="X23" s="101">
        <v>0.95427109239999997</v>
      </c>
      <c r="Y23" s="101">
        <v>0.89539005530000004</v>
      </c>
      <c r="Z23" s="101">
        <v>1.0170241588</v>
      </c>
      <c r="AA23" s="114">
        <v>8164</v>
      </c>
      <c r="AB23" s="114">
        <v>11489</v>
      </c>
      <c r="AC23" s="109">
        <v>0.72108242040000003</v>
      </c>
      <c r="AD23" s="101">
        <v>0.67663956879999998</v>
      </c>
      <c r="AE23" s="101">
        <v>0.76844435499999997</v>
      </c>
      <c r="AF23" s="101">
        <v>2.78712261E-2</v>
      </c>
      <c r="AG23" s="103">
        <v>0.71059274090000002</v>
      </c>
      <c r="AH23" s="101">
        <v>0.69534464730000001</v>
      </c>
      <c r="AI23" s="101">
        <v>0.72617520729999996</v>
      </c>
      <c r="AJ23" s="101">
        <v>0.93111156409999996</v>
      </c>
      <c r="AK23" s="101">
        <v>0.87372387600000001</v>
      </c>
      <c r="AL23" s="101">
        <v>0.99226857440000005</v>
      </c>
      <c r="AM23" s="101">
        <v>8.9634701499999997E-2</v>
      </c>
      <c r="AN23" s="101">
        <v>0.94197133160000002</v>
      </c>
      <c r="AO23" s="101">
        <v>1.0092930461</v>
      </c>
      <c r="AP23" s="101">
        <v>0.87914010009999999</v>
      </c>
      <c r="AQ23" s="101">
        <v>0.68545160000000005</v>
      </c>
      <c r="AR23" s="101">
        <v>0.98573756720000005</v>
      </c>
      <c r="AS23" s="101">
        <v>0.91954355109999997</v>
      </c>
      <c r="AT23" s="101">
        <v>1.0566966081</v>
      </c>
      <c r="AU23" s="100" t="s">
        <v>28</v>
      </c>
      <c r="AV23" s="100" t="s">
        <v>28</v>
      </c>
      <c r="AW23" s="100" t="s">
        <v>28</v>
      </c>
      <c r="AX23" s="100" t="s">
        <v>28</v>
      </c>
      <c r="AY23" s="100" t="s">
        <v>28</v>
      </c>
      <c r="AZ23" s="100" t="s">
        <v>28</v>
      </c>
      <c r="BA23" s="100" t="s">
        <v>28</v>
      </c>
      <c r="BB23" s="100" t="s">
        <v>28</v>
      </c>
      <c r="BC23" s="110" t="s">
        <v>28</v>
      </c>
      <c r="BD23" s="111">
        <v>6997</v>
      </c>
      <c r="BE23" s="111">
        <v>7859</v>
      </c>
      <c r="BF23" s="111">
        <v>8164</v>
      </c>
    </row>
    <row r="24" spans="1:58" x14ac:dyDescent="0.3">
      <c r="A24" s="10"/>
      <c r="B24" t="s">
        <v>179</v>
      </c>
      <c r="C24" s="100">
        <v>7666</v>
      </c>
      <c r="D24" s="114">
        <v>10151</v>
      </c>
      <c r="E24" s="109">
        <v>0.75863868420000002</v>
      </c>
      <c r="F24" s="101">
        <v>0.71136800730000005</v>
      </c>
      <c r="G24" s="101">
        <v>0.80905051559999996</v>
      </c>
      <c r="H24" s="101">
        <v>8.4118339400000006E-2</v>
      </c>
      <c r="I24" s="103">
        <v>0.75519653239999995</v>
      </c>
      <c r="J24" s="101">
        <v>0.7384790134</v>
      </c>
      <c r="K24" s="101">
        <v>0.77229249870000005</v>
      </c>
      <c r="L24" s="101">
        <v>0.94487964499999999</v>
      </c>
      <c r="M24" s="101">
        <v>0.88600431830000004</v>
      </c>
      <c r="N24" s="101">
        <v>1.0076672598</v>
      </c>
      <c r="O24" s="114">
        <v>10132</v>
      </c>
      <c r="P24" s="114">
        <v>13596</v>
      </c>
      <c r="Q24" s="109">
        <v>0.75976008100000003</v>
      </c>
      <c r="R24" s="101">
        <v>0.71321357210000003</v>
      </c>
      <c r="S24" s="101">
        <v>0.80934435810000005</v>
      </c>
      <c r="T24" s="101">
        <v>9.2070624700000006E-2</v>
      </c>
      <c r="U24" s="103">
        <v>0.74521918210000004</v>
      </c>
      <c r="V24" s="101">
        <v>0.7308489695</v>
      </c>
      <c r="W24" s="101">
        <v>0.75987194690000004</v>
      </c>
      <c r="X24" s="101">
        <v>0.94711129719999998</v>
      </c>
      <c r="Y24" s="101">
        <v>0.88908676360000005</v>
      </c>
      <c r="Z24" s="101">
        <v>1.0089226901999999</v>
      </c>
      <c r="AA24" s="114">
        <v>10115</v>
      </c>
      <c r="AB24" s="114">
        <v>14438</v>
      </c>
      <c r="AC24" s="109">
        <v>0.71632658240000002</v>
      </c>
      <c r="AD24" s="101">
        <v>0.67246278579999996</v>
      </c>
      <c r="AE24" s="101">
        <v>0.76305155229999999</v>
      </c>
      <c r="AF24" s="101">
        <v>1.55570499E-2</v>
      </c>
      <c r="AG24" s="103">
        <v>0.70058179799999998</v>
      </c>
      <c r="AH24" s="101">
        <v>0.68706109969999996</v>
      </c>
      <c r="AI24" s="101">
        <v>0.71436857070000004</v>
      </c>
      <c r="AJ24" s="101">
        <v>0.92497049659999997</v>
      </c>
      <c r="AK24" s="101">
        <v>0.86833052450000003</v>
      </c>
      <c r="AL24" s="101">
        <v>0.98530501400000003</v>
      </c>
      <c r="AM24" s="101">
        <v>9.0724606400000005E-2</v>
      </c>
      <c r="AN24" s="101">
        <v>0.94283261289999998</v>
      </c>
      <c r="AO24" s="101">
        <v>1.0093831247</v>
      </c>
      <c r="AP24" s="101">
        <v>0.88066990040000004</v>
      </c>
      <c r="AQ24" s="101">
        <v>0.96662365660000005</v>
      </c>
      <c r="AR24" s="101">
        <v>1.0014781697999999</v>
      </c>
      <c r="AS24" s="101">
        <v>0.934531263</v>
      </c>
      <c r="AT24" s="101">
        <v>1.0732209444</v>
      </c>
      <c r="AU24" s="100" t="s">
        <v>28</v>
      </c>
      <c r="AV24" s="100" t="s">
        <v>28</v>
      </c>
      <c r="AW24" s="100" t="s">
        <v>28</v>
      </c>
      <c r="AX24" s="100" t="s">
        <v>28</v>
      </c>
      <c r="AY24" s="100" t="s">
        <v>28</v>
      </c>
      <c r="AZ24" s="100" t="s">
        <v>28</v>
      </c>
      <c r="BA24" s="100" t="s">
        <v>28</v>
      </c>
      <c r="BB24" s="100" t="s">
        <v>28</v>
      </c>
      <c r="BC24" s="110" t="s">
        <v>28</v>
      </c>
      <c r="BD24" s="111">
        <v>7666</v>
      </c>
      <c r="BE24" s="111">
        <v>10132</v>
      </c>
      <c r="BF24" s="111">
        <v>10115</v>
      </c>
    </row>
    <row r="25" spans="1:58" x14ac:dyDescent="0.3">
      <c r="A25" s="10"/>
      <c r="B25" t="s">
        <v>68</v>
      </c>
      <c r="C25" s="100">
        <v>14682</v>
      </c>
      <c r="D25" s="114">
        <v>20767</v>
      </c>
      <c r="E25" s="109">
        <v>0.73954124119999998</v>
      </c>
      <c r="F25" s="101">
        <v>0.69505849419999999</v>
      </c>
      <c r="G25" s="101">
        <v>0.7868708203</v>
      </c>
      <c r="H25" s="101">
        <v>9.4070698000000008E-3</v>
      </c>
      <c r="I25" s="103">
        <v>0.70698704680000002</v>
      </c>
      <c r="J25" s="101">
        <v>0.69564322940000001</v>
      </c>
      <c r="K25" s="101">
        <v>0.71851584710000005</v>
      </c>
      <c r="L25" s="101">
        <v>0.92109390160000004</v>
      </c>
      <c r="M25" s="101">
        <v>0.8656909237</v>
      </c>
      <c r="N25" s="101">
        <v>0.98004259059999999</v>
      </c>
      <c r="O25" s="114">
        <v>16149</v>
      </c>
      <c r="P25" s="114">
        <v>21232</v>
      </c>
      <c r="Q25" s="109">
        <v>0.77916667790000005</v>
      </c>
      <c r="R25" s="101">
        <v>0.73272056019999998</v>
      </c>
      <c r="S25" s="101">
        <v>0.8285569492</v>
      </c>
      <c r="T25" s="101">
        <v>0.35314064940000001</v>
      </c>
      <c r="U25" s="103">
        <v>0.76059721179999995</v>
      </c>
      <c r="V25" s="101">
        <v>0.74895634830000002</v>
      </c>
      <c r="W25" s="101">
        <v>0.77241900659999996</v>
      </c>
      <c r="X25" s="101">
        <v>0.97130341740000004</v>
      </c>
      <c r="Y25" s="101">
        <v>0.91340403059999997</v>
      </c>
      <c r="Z25" s="101">
        <v>1.0328729643000001</v>
      </c>
      <c r="AA25" s="114">
        <v>16845</v>
      </c>
      <c r="AB25" s="114">
        <v>23360</v>
      </c>
      <c r="AC25" s="109">
        <v>0.74088981129999998</v>
      </c>
      <c r="AD25" s="101">
        <v>0.69674472850000002</v>
      </c>
      <c r="AE25" s="101">
        <v>0.78783188439999996</v>
      </c>
      <c r="AF25" s="101">
        <v>0.15776030799999999</v>
      </c>
      <c r="AG25" s="103">
        <v>0.72110445209999996</v>
      </c>
      <c r="AH25" s="101">
        <v>0.71029669200000001</v>
      </c>
      <c r="AI25" s="101">
        <v>0.73207666130000004</v>
      </c>
      <c r="AJ25" s="101">
        <v>0.956688239</v>
      </c>
      <c r="AK25" s="101">
        <v>0.89968505070000004</v>
      </c>
      <c r="AL25" s="101">
        <v>1.0173030950999999</v>
      </c>
      <c r="AM25" s="101">
        <v>0.12828198020000001</v>
      </c>
      <c r="AN25" s="101">
        <v>0.95087461029999998</v>
      </c>
      <c r="AO25" s="101">
        <v>1.0146477898999999</v>
      </c>
      <c r="AP25" s="101">
        <v>0.89110973640000002</v>
      </c>
      <c r="AQ25" s="101">
        <v>0.1177405914</v>
      </c>
      <c r="AR25" s="101">
        <v>1.0535811047000001</v>
      </c>
      <c r="AS25" s="101">
        <v>0.98688606000000001</v>
      </c>
      <c r="AT25" s="101">
        <v>1.1247834874</v>
      </c>
      <c r="AU25" s="100" t="s">
        <v>28</v>
      </c>
      <c r="AV25" s="100" t="s">
        <v>28</v>
      </c>
      <c r="AW25" s="100" t="s">
        <v>28</v>
      </c>
      <c r="AX25" s="100" t="s">
        <v>28</v>
      </c>
      <c r="AY25" s="100" t="s">
        <v>28</v>
      </c>
      <c r="AZ25" s="100" t="s">
        <v>28</v>
      </c>
      <c r="BA25" s="100" t="s">
        <v>28</v>
      </c>
      <c r="BB25" s="100" t="s">
        <v>28</v>
      </c>
      <c r="BC25" s="110" t="s">
        <v>28</v>
      </c>
      <c r="BD25" s="111">
        <v>14682</v>
      </c>
      <c r="BE25" s="111">
        <v>16149</v>
      </c>
      <c r="BF25" s="111">
        <v>16845</v>
      </c>
    </row>
    <row r="26" spans="1:58" x14ac:dyDescent="0.3">
      <c r="A26" s="10"/>
      <c r="B26" t="s">
        <v>147</v>
      </c>
      <c r="C26" s="100">
        <v>2852</v>
      </c>
      <c r="D26" s="114">
        <v>4233</v>
      </c>
      <c r="E26" s="109">
        <v>0.66051620619999996</v>
      </c>
      <c r="F26" s="101">
        <v>0.61528370960000001</v>
      </c>
      <c r="G26" s="101">
        <v>0.70907396349999996</v>
      </c>
      <c r="H26" s="101">
        <v>6.9189604000000006E-8</v>
      </c>
      <c r="I26" s="103">
        <v>0.67375383889999996</v>
      </c>
      <c r="J26" s="101">
        <v>0.64947491020000003</v>
      </c>
      <c r="K26" s="101">
        <v>0.69894037210000004</v>
      </c>
      <c r="L26" s="101">
        <v>0.82266872420000003</v>
      </c>
      <c r="M26" s="101">
        <v>0.76633193799999999</v>
      </c>
      <c r="N26" s="101">
        <v>0.88314710129999996</v>
      </c>
      <c r="O26" s="114">
        <v>3470</v>
      </c>
      <c r="P26" s="114">
        <v>4441</v>
      </c>
      <c r="Q26" s="109">
        <v>0.76748744170000005</v>
      </c>
      <c r="R26" s="101">
        <v>0.71627596859999998</v>
      </c>
      <c r="S26" s="101">
        <v>0.82236037360000003</v>
      </c>
      <c r="T26" s="101">
        <v>0.2094676473</v>
      </c>
      <c r="U26" s="103">
        <v>0.78135555059999995</v>
      </c>
      <c r="V26" s="101">
        <v>0.75578576470000003</v>
      </c>
      <c r="W26" s="101">
        <v>0.80779041480000002</v>
      </c>
      <c r="X26" s="101">
        <v>0.95674416790000005</v>
      </c>
      <c r="Y26" s="101">
        <v>0.8929043244</v>
      </c>
      <c r="Z26" s="101">
        <v>1.0251483589999999</v>
      </c>
      <c r="AA26" s="114">
        <v>3219</v>
      </c>
      <c r="AB26" s="114">
        <v>4701</v>
      </c>
      <c r="AC26" s="109">
        <v>0.66918545780000005</v>
      </c>
      <c r="AD26" s="101">
        <v>0.62409820800000004</v>
      </c>
      <c r="AE26" s="101">
        <v>0.71752998349999997</v>
      </c>
      <c r="AF26" s="101">
        <v>4.0555400000000001E-5</v>
      </c>
      <c r="AG26" s="103">
        <v>0.68474792600000001</v>
      </c>
      <c r="AH26" s="101">
        <v>0.66149709229999998</v>
      </c>
      <c r="AI26" s="101">
        <v>0.70881599870000001</v>
      </c>
      <c r="AJ26" s="101">
        <v>0.8640986115</v>
      </c>
      <c r="AK26" s="101">
        <v>0.80587883179999997</v>
      </c>
      <c r="AL26" s="101">
        <v>0.92652441159999999</v>
      </c>
      <c r="AM26" s="101">
        <v>7.1092200000000001E-4</v>
      </c>
      <c r="AN26" s="101">
        <v>0.87191714340000004</v>
      </c>
      <c r="AO26" s="101">
        <v>0.9439251273</v>
      </c>
      <c r="AP26" s="101">
        <v>0.80540233859999999</v>
      </c>
      <c r="AQ26" s="101">
        <v>2.4970070000000002E-4</v>
      </c>
      <c r="AR26" s="101">
        <v>1.1619509628</v>
      </c>
      <c r="AS26" s="101">
        <v>1.0722686079999999</v>
      </c>
      <c r="AT26" s="101">
        <v>1.2591341666</v>
      </c>
      <c r="AU26" s="100">
        <v>1</v>
      </c>
      <c r="AV26" s="100" t="s">
        <v>28</v>
      </c>
      <c r="AW26" s="100">
        <v>3</v>
      </c>
      <c r="AX26" s="100" t="s">
        <v>229</v>
      </c>
      <c r="AY26" s="100" t="s">
        <v>230</v>
      </c>
      <c r="AZ26" s="100" t="s">
        <v>28</v>
      </c>
      <c r="BA26" s="100" t="s">
        <v>28</v>
      </c>
      <c r="BB26" s="100" t="s">
        <v>28</v>
      </c>
      <c r="BC26" s="110" t="s">
        <v>432</v>
      </c>
      <c r="BD26" s="111">
        <v>2852</v>
      </c>
      <c r="BE26" s="111">
        <v>3470</v>
      </c>
      <c r="BF26" s="111">
        <v>3219</v>
      </c>
    </row>
    <row r="27" spans="1:58" x14ac:dyDescent="0.3">
      <c r="A27" s="10"/>
      <c r="B27" t="s">
        <v>203</v>
      </c>
      <c r="C27" s="100">
        <v>2258</v>
      </c>
      <c r="D27" s="114">
        <v>2790</v>
      </c>
      <c r="E27" s="109">
        <v>0.79723703209999996</v>
      </c>
      <c r="F27" s="101">
        <v>0.74076798119999998</v>
      </c>
      <c r="G27" s="101">
        <v>0.85801074219999995</v>
      </c>
      <c r="H27" s="101">
        <v>0.85036283759999998</v>
      </c>
      <c r="I27" s="103">
        <v>0.80931899640000005</v>
      </c>
      <c r="J27" s="101">
        <v>0.77661656089999997</v>
      </c>
      <c r="K27" s="101">
        <v>0.84339849410000001</v>
      </c>
      <c r="L27" s="101">
        <v>0.99295364129999997</v>
      </c>
      <c r="M27" s="101">
        <v>0.92262179830000002</v>
      </c>
      <c r="N27" s="101">
        <v>1.0686469098</v>
      </c>
      <c r="O27" s="114">
        <v>2250</v>
      </c>
      <c r="P27" s="114">
        <v>2847</v>
      </c>
      <c r="Q27" s="109">
        <v>0.7759087589</v>
      </c>
      <c r="R27" s="101">
        <v>0.72083555860000004</v>
      </c>
      <c r="S27" s="101">
        <v>0.83518965590000005</v>
      </c>
      <c r="T27" s="101">
        <v>0.37526166109999998</v>
      </c>
      <c r="U27" s="103">
        <v>0.79030558480000002</v>
      </c>
      <c r="V27" s="101">
        <v>0.75831587320000005</v>
      </c>
      <c r="W27" s="101">
        <v>0.82364478910000005</v>
      </c>
      <c r="X27" s="101">
        <v>0.96724211969999996</v>
      </c>
      <c r="Y27" s="101">
        <v>0.89858827559999999</v>
      </c>
      <c r="Z27" s="101">
        <v>1.0411412472999999</v>
      </c>
      <c r="AA27" s="114">
        <v>2138</v>
      </c>
      <c r="AB27" s="114">
        <v>2887</v>
      </c>
      <c r="AC27" s="109">
        <v>0.72820313599999997</v>
      </c>
      <c r="AD27" s="101">
        <v>0.67612187940000001</v>
      </c>
      <c r="AE27" s="101">
        <v>0.78429618000000001</v>
      </c>
      <c r="AF27" s="101">
        <v>0.1040216751</v>
      </c>
      <c r="AG27" s="103">
        <v>0.74056113609999996</v>
      </c>
      <c r="AH27" s="101">
        <v>0.70982613699999997</v>
      </c>
      <c r="AI27" s="101">
        <v>0.77262694030000001</v>
      </c>
      <c r="AJ27" s="101">
        <v>0.94030632520000001</v>
      </c>
      <c r="AK27" s="101">
        <v>0.8730553996</v>
      </c>
      <c r="AL27" s="101">
        <v>1.0127375487000001</v>
      </c>
      <c r="AM27" s="101">
        <v>0.15340264279999999</v>
      </c>
      <c r="AN27" s="101">
        <v>0.93851645260000005</v>
      </c>
      <c r="AO27" s="101">
        <v>1.0239440967</v>
      </c>
      <c r="AP27" s="101">
        <v>0.86021603589999995</v>
      </c>
      <c r="AQ27" s="101">
        <v>0.53854903229999995</v>
      </c>
      <c r="AR27" s="101">
        <v>0.97324726230000003</v>
      </c>
      <c r="AS27" s="101">
        <v>0.89267179050000001</v>
      </c>
      <c r="AT27" s="101">
        <v>1.0610957395</v>
      </c>
      <c r="AU27" s="100" t="s">
        <v>28</v>
      </c>
      <c r="AV27" s="100" t="s">
        <v>28</v>
      </c>
      <c r="AW27" s="100" t="s">
        <v>28</v>
      </c>
      <c r="AX27" s="100" t="s">
        <v>28</v>
      </c>
      <c r="AY27" s="100" t="s">
        <v>28</v>
      </c>
      <c r="AZ27" s="100" t="s">
        <v>28</v>
      </c>
      <c r="BA27" s="100" t="s">
        <v>28</v>
      </c>
      <c r="BB27" s="100" t="s">
        <v>28</v>
      </c>
      <c r="BC27" s="110" t="s">
        <v>28</v>
      </c>
      <c r="BD27" s="111">
        <v>2258</v>
      </c>
      <c r="BE27" s="111">
        <v>2250</v>
      </c>
      <c r="BF27" s="111">
        <v>2138</v>
      </c>
    </row>
    <row r="28" spans="1:58" x14ac:dyDescent="0.3">
      <c r="A28" s="10"/>
      <c r="B28" t="s">
        <v>71</v>
      </c>
      <c r="C28" s="100">
        <v>4469</v>
      </c>
      <c r="D28" s="114">
        <v>5677</v>
      </c>
      <c r="E28" s="109">
        <v>0.77030104200000005</v>
      </c>
      <c r="F28" s="101">
        <v>0.72058094039999998</v>
      </c>
      <c r="G28" s="101">
        <v>0.82345183180000003</v>
      </c>
      <c r="H28" s="101">
        <v>0.2234786658</v>
      </c>
      <c r="I28" s="103">
        <v>0.78721155539999998</v>
      </c>
      <c r="J28" s="101">
        <v>0.76446668429999998</v>
      </c>
      <c r="K28" s="101">
        <v>0.81063314559999999</v>
      </c>
      <c r="L28" s="101">
        <v>0.95940503730000004</v>
      </c>
      <c r="M28" s="101">
        <v>0.89747896770000002</v>
      </c>
      <c r="N28" s="101">
        <v>1.0256040071999999</v>
      </c>
      <c r="O28" s="114">
        <v>4311</v>
      </c>
      <c r="P28" s="114">
        <v>5808</v>
      </c>
      <c r="Q28" s="109">
        <v>0.72798720520000004</v>
      </c>
      <c r="R28" s="101">
        <v>0.68091036790000004</v>
      </c>
      <c r="S28" s="101">
        <v>0.77831884470000001</v>
      </c>
      <c r="T28" s="101">
        <v>4.4341023000000002E-3</v>
      </c>
      <c r="U28" s="103">
        <v>0.74225206610000005</v>
      </c>
      <c r="V28" s="101">
        <v>0.72042252760000003</v>
      </c>
      <c r="W28" s="101">
        <v>0.76474306189999997</v>
      </c>
      <c r="X28" s="101">
        <v>0.90750346520000003</v>
      </c>
      <c r="Y28" s="101">
        <v>0.84881782809999995</v>
      </c>
      <c r="Z28" s="101">
        <v>0.97024651470000001</v>
      </c>
      <c r="AA28" s="114">
        <v>3944</v>
      </c>
      <c r="AB28" s="114">
        <v>5949</v>
      </c>
      <c r="AC28" s="109">
        <v>0.6492065829</v>
      </c>
      <c r="AD28" s="101">
        <v>0.60687719900000003</v>
      </c>
      <c r="AE28" s="101">
        <v>0.69448842030000002</v>
      </c>
      <c r="AF28" s="101">
        <v>2.9415649999999999E-7</v>
      </c>
      <c r="AG28" s="103">
        <v>0.66296856609999999</v>
      </c>
      <c r="AH28" s="101">
        <v>0.6425975236</v>
      </c>
      <c r="AI28" s="101">
        <v>0.68398539290000004</v>
      </c>
      <c r="AJ28" s="101">
        <v>0.83830050450000004</v>
      </c>
      <c r="AK28" s="101">
        <v>0.78364187220000003</v>
      </c>
      <c r="AL28" s="101">
        <v>0.89677154920000002</v>
      </c>
      <c r="AM28" s="101">
        <v>2.8919317000000002E-3</v>
      </c>
      <c r="AN28" s="101">
        <v>0.89178295750000003</v>
      </c>
      <c r="AO28" s="101">
        <v>0.96157911750000002</v>
      </c>
      <c r="AP28" s="101">
        <v>0.82705294740000002</v>
      </c>
      <c r="AQ28" s="101">
        <v>0.13797453030000001</v>
      </c>
      <c r="AR28" s="101">
        <v>0.94506844140000001</v>
      </c>
      <c r="AS28" s="101">
        <v>0.87708808540000005</v>
      </c>
      <c r="AT28" s="101">
        <v>1.0183177423000001</v>
      </c>
      <c r="AU28" s="100" t="s">
        <v>28</v>
      </c>
      <c r="AV28" s="100">
        <v>2</v>
      </c>
      <c r="AW28" s="100">
        <v>3</v>
      </c>
      <c r="AX28" s="100" t="s">
        <v>28</v>
      </c>
      <c r="AY28" s="100" t="s">
        <v>230</v>
      </c>
      <c r="AZ28" s="100" t="s">
        <v>28</v>
      </c>
      <c r="BA28" s="100" t="s">
        <v>28</v>
      </c>
      <c r="BB28" s="100" t="s">
        <v>28</v>
      </c>
      <c r="BC28" s="110" t="s">
        <v>433</v>
      </c>
      <c r="BD28" s="111">
        <v>4469</v>
      </c>
      <c r="BE28" s="111">
        <v>4311</v>
      </c>
      <c r="BF28" s="111">
        <v>3944</v>
      </c>
    </row>
    <row r="29" spans="1:58" x14ac:dyDescent="0.3">
      <c r="A29" s="10"/>
      <c r="B29" t="s">
        <v>74</v>
      </c>
      <c r="C29" s="100">
        <v>2665</v>
      </c>
      <c r="D29" s="114">
        <v>3871</v>
      </c>
      <c r="E29" s="109">
        <v>0.6593581516</v>
      </c>
      <c r="F29" s="101">
        <v>0.61363864020000003</v>
      </c>
      <c r="G29" s="101">
        <v>0.70848402239999997</v>
      </c>
      <c r="H29" s="101">
        <v>7.7914847999999998E-8</v>
      </c>
      <c r="I29" s="103">
        <v>0.68845259619999999</v>
      </c>
      <c r="J29" s="101">
        <v>0.66280448960000005</v>
      </c>
      <c r="K29" s="101">
        <v>0.71509319059999998</v>
      </c>
      <c r="L29" s="101">
        <v>0.82122637460000003</v>
      </c>
      <c r="M29" s="101">
        <v>0.76428301460000003</v>
      </c>
      <c r="N29" s="101">
        <v>0.88241233340000003</v>
      </c>
      <c r="O29" s="114">
        <v>2951</v>
      </c>
      <c r="P29" s="114">
        <v>4066</v>
      </c>
      <c r="Q29" s="109">
        <v>0.69059477449999995</v>
      </c>
      <c r="R29" s="101">
        <v>0.6434719794</v>
      </c>
      <c r="S29" s="101">
        <v>0.74116847019999998</v>
      </c>
      <c r="T29" s="101">
        <v>3.2678300000000002E-5</v>
      </c>
      <c r="U29" s="103">
        <v>0.72577471719999997</v>
      </c>
      <c r="V29" s="101">
        <v>0.70005570640000003</v>
      </c>
      <c r="W29" s="101">
        <v>0.75243860630000003</v>
      </c>
      <c r="X29" s="101">
        <v>0.86089033780000002</v>
      </c>
      <c r="Y29" s="101">
        <v>0.8021474099</v>
      </c>
      <c r="Z29" s="101">
        <v>0.92393513279999995</v>
      </c>
      <c r="AA29" s="114">
        <v>3119</v>
      </c>
      <c r="AB29" s="114">
        <v>4368</v>
      </c>
      <c r="AC29" s="109">
        <v>0.68114912620000001</v>
      </c>
      <c r="AD29" s="101">
        <v>0.63505991819999996</v>
      </c>
      <c r="AE29" s="101">
        <v>0.73058323920000001</v>
      </c>
      <c r="AF29" s="101">
        <v>3.3002850000000001E-4</v>
      </c>
      <c r="AG29" s="103">
        <v>0.7140567766</v>
      </c>
      <c r="AH29" s="101">
        <v>0.68943186170000004</v>
      </c>
      <c r="AI29" s="101">
        <v>0.73956123659999995</v>
      </c>
      <c r="AJ29" s="101">
        <v>0.87954692879999996</v>
      </c>
      <c r="AK29" s="101">
        <v>0.82003335119999998</v>
      </c>
      <c r="AL29" s="101">
        <v>0.9433796794</v>
      </c>
      <c r="AM29" s="101">
        <v>0.73906171860000003</v>
      </c>
      <c r="AN29" s="101">
        <v>0.98632244459999996</v>
      </c>
      <c r="AO29" s="101">
        <v>1.0695770790000001</v>
      </c>
      <c r="AP29" s="101">
        <v>0.90954825390000005</v>
      </c>
      <c r="AQ29" s="101">
        <v>0.2716439424</v>
      </c>
      <c r="AR29" s="101">
        <v>1.0473742879000001</v>
      </c>
      <c r="AS29" s="101">
        <v>0.96440912700000003</v>
      </c>
      <c r="AT29" s="101">
        <v>1.1374766873</v>
      </c>
      <c r="AU29" s="100">
        <v>1</v>
      </c>
      <c r="AV29" s="100">
        <v>2</v>
      </c>
      <c r="AW29" s="100">
        <v>3</v>
      </c>
      <c r="AX29" s="100" t="s">
        <v>28</v>
      </c>
      <c r="AY29" s="100" t="s">
        <v>28</v>
      </c>
      <c r="AZ29" s="100" t="s">
        <v>28</v>
      </c>
      <c r="BA29" s="100" t="s">
        <v>28</v>
      </c>
      <c r="BB29" s="100" t="s">
        <v>28</v>
      </c>
      <c r="BC29" s="110" t="s">
        <v>231</v>
      </c>
      <c r="BD29" s="111">
        <v>2665</v>
      </c>
      <c r="BE29" s="111">
        <v>2951</v>
      </c>
      <c r="BF29" s="111">
        <v>3119</v>
      </c>
    </row>
    <row r="30" spans="1:58" x14ac:dyDescent="0.3">
      <c r="A30" s="10"/>
      <c r="B30" t="s">
        <v>70</v>
      </c>
      <c r="C30" s="100">
        <v>3692</v>
      </c>
      <c r="D30" s="114">
        <v>5002</v>
      </c>
      <c r="E30" s="109">
        <v>0.74291535610000003</v>
      </c>
      <c r="F30" s="101">
        <v>0.69357880009999995</v>
      </c>
      <c r="G30" s="101">
        <v>0.79576138470000002</v>
      </c>
      <c r="H30" s="101">
        <v>2.6794762400000002E-2</v>
      </c>
      <c r="I30" s="103">
        <v>0.73810475809999998</v>
      </c>
      <c r="J30" s="101">
        <v>0.71467597839999997</v>
      </c>
      <c r="K30" s="101">
        <v>0.76230158889999999</v>
      </c>
      <c r="L30" s="101">
        <v>0.92529634009999995</v>
      </c>
      <c r="M30" s="101">
        <v>0.86384797410000003</v>
      </c>
      <c r="N30" s="101">
        <v>0.99111573190000002</v>
      </c>
      <c r="O30" s="114">
        <v>3833</v>
      </c>
      <c r="P30" s="114">
        <v>5179</v>
      </c>
      <c r="Q30" s="109">
        <v>0.73927126590000003</v>
      </c>
      <c r="R30" s="101">
        <v>0.69049373049999996</v>
      </c>
      <c r="S30" s="101">
        <v>0.79149452109999996</v>
      </c>
      <c r="T30" s="101">
        <v>1.9013776E-2</v>
      </c>
      <c r="U30" s="103">
        <v>0.7401042672</v>
      </c>
      <c r="V30" s="101">
        <v>0.71704129090000002</v>
      </c>
      <c r="W30" s="101">
        <v>0.76390904309999996</v>
      </c>
      <c r="X30" s="101">
        <v>0.92157009190000005</v>
      </c>
      <c r="Y30" s="101">
        <v>0.86076437709999998</v>
      </c>
      <c r="Z30" s="101">
        <v>0.98667121550000003</v>
      </c>
      <c r="AA30" s="114">
        <v>3767</v>
      </c>
      <c r="AB30" s="114">
        <v>5803</v>
      </c>
      <c r="AC30" s="109">
        <v>0.65624414360000005</v>
      </c>
      <c r="AD30" s="101">
        <v>0.61283401400000004</v>
      </c>
      <c r="AE30" s="101">
        <v>0.70272923190000003</v>
      </c>
      <c r="AF30" s="101">
        <v>2.1120687E-6</v>
      </c>
      <c r="AG30" s="103">
        <v>0.6491469929</v>
      </c>
      <c r="AH30" s="101">
        <v>0.62874477169999998</v>
      </c>
      <c r="AI30" s="101">
        <v>0.67021124850000002</v>
      </c>
      <c r="AJ30" s="101">
        <v>0.84738789029999995</v>
      </c>
      <c r="AK30" s="101">
        <v>0.79133372440000005</v>
      </c>
      <c r="AL30" s="101">
        <v>0.90741265599999998</v>
      </c>
      <c r="AM30" s="101">
        <v>2.5854419999999999E-3</v>
      </c>
      <c r="AN30" s="101">
        <v>0.88769058649999999</v>
      </c>
      <c r="AO30" s="101">
        <v>0.95921463669999996</v>
      </c>
      <c r="AP30" s="101">
        <v>0.82149974270000004</v>
      </c>
      <c r="AQ30" s="101">
        <v>0.90124212950000004</v>
      </c>
      <c r="AR30" s="101">
        <v>0.99509487829999999</v>
      </c>
      <c r="AS30" s="101">
        <v>0.92073662700000003</v>
      </c>
      <c r="AT30" s="101">
        <v>1.0754582665000001</v>
      </c>
      <c r="AU30" s="100" t="s">
        <v>28</v>
      </c>
      <c r="AV30" s="100" t="s">
        <v>28</v>
      </c>
      <c r="AW30" s="100">
        <v>3</v>
      </c>
      <c r="AX30" s="100" t="s">
        <v>28</v>
      </c>
      <c r="AY30" s="100" t="s">
        <v>230</v>
      </c>
      <c r="AZ30" s="100" t="s">
        <v>28</v>
      </c>
      <c r="BA30" s="100" t="s">
        <v>28</v>
      </c>
      <c r="BB30" s="100" t="s">
        <v>28</v>
      </c>
      <c r="BC30" s="110" t="s">
        <v>266</v>
      </c>
      <c r="BD30" s="111">
        <v>3692</v>
      </c>
      <c r="BE30" s="111">
        <v>3833</v>
      </c>
      <c r="BF30" s="111">
        <v>3767</v>
      </c>
    </row>
    <row r="31" spans="1:58" x14ac:dyDescent="0.3">
      <c r="A31" s="10"/>
      <c r="B31" t="s">
        <v>76</v>
      </c>
      <c r="C31" s="100">
        <v>3414</v>
      </c>
      <c r="D31" s="114">
        <v>4615</v>
      </c>
      <c r="E31" s="109">
        <v>0.73543960470000003</v>
      </c>
      <c r="F31" s="101">
        <v>0.68612774880000005</v>
      </c>
      <c r="G31" s="101">
        <v>0.78829549320000003</v>
      </c>
      <c r="H31" s="101">
        <v>1.32057613E-2</v>
      </c>
      <c r="I31" s="103">
        <v>0.73976164680000001</v>
      </c>
      <c r="J31" s="101">
        <v>0.71535857530000002</v>
      </c>
      <c r="K31" s="101">
        <v>0.76499718179999998</v>
      </c>
      <c r="L31" s="101">
        <v>0.91598533940000004</v>
      </c>
      <c r="M31" s="101">
        <v>0.85456773720000001</v>
      </c>
      <c r="N31" s="101">
        <v>0.98181701160000001</v>
      </c>
      <c r="O31" s="114">
        <v>3431</v>
      </c>
      <c r="P31" s="114">
        <v>4514</v>
      </c>
      <c r="Q31" s="109">
        <v>0.75096357069999997</v>
      </c>
      <c r="R31" s="101">
        <v>0.70060010399999995</v>
      </c>
      <c r="S31" s="101">
        <v>0.80494747479999995</v>
      </c>
      <c r="T31" s="101">
        <v>6.2467414700000001E-2</v>
      </c>
      <c r="U31" s="103">
        <v>0.76007975189999999</v>
      </c>
      <c r="V31" s="101">
        <v>0.73506759109999997</v>
      </c>
      <c r="W31" s="101">
        <v>0.785943002</v>
      </c>
      <c r="X31" s="101">
        <v>0.93614563260000005</v>
      </c>
      <c r="Y31" s="101">
        <v>0.87336290750000001</v>
      </c>
      <c r="Z31" s="101">
        <v>1.0034415681</v>
      </c>
      <c r="AA31" s="114">
        <v>2912</v>
      </c>
      <c r="AB31" s="114">
        <v>4682</v>
      </c>
      <c r="AC31" s="109">
        <v>0.60914932639999997</v>
      </c>
      <c r="AD31" s="101">
        <v>0.5675011418</v>
      </c>
      <c r="AE31" s="101">
        <v>0.6538540182</v>
      </c>
      <c r="AF31" s="101">
        <v>3.056191E-11</v>
      </c>
      <c r="AG31" s="103">
        <v>0.62195642890000002</v>
      </c>
      <c r="AH31" s="101">
        <v>0.59977194489999996</v>
      </c>
      <c r="AI31" s="101">
        <v>0.64496147699999995</v>
      </c>
      <c r="AJ31" s="101">
        <v>0.78657580049999998</v>
      </c>
      <c r="AK31" s="101">
        <v>0.73279678000000004</v>
      </c>
      <c r="AL31" s="101">
        <v>0.8443015948</v>
      </c>
      <c r="AM31" s="101">
        <v>3.5976882999999999E-7</v>
      </c>
      <c r="AN31" s="101">
        <v>0.81115695909999996</v>
      </c>
      <c r="AO31" s="101">
        <v>0.87924785270000005</v>
      </c>
      <c r="AP31" s="101">
        <v>0.74833917449999998</v>
      </c>
      <c r="AQ31" s="101">
        <v>0.60561007590000004</v>
      </c>
      <c r="AR31" s="101">
        <v>1.0211084173</v>
      </c>
      <c r="AS31" s="101">
        <v>0.94327179490000002</v>
      </c>
      <c r="AT31" s="101">
        <v>1.1053679391</v>
      </c>
      <c r="AU31" s="100" t="s">
        <v>28</v>
      </c>
      <c r="AV31" s="100" t="s">
        <v>28</v>
      </c>
      <c r="AW31" s="100">
        <v>3</v>
      </c>
      <c r="AX31" s="100" t="s">
        <v>28</v>
      </c>
      <c r="AY31" s="100" t="s">
        <v>230</v>
      </c>
      <c r="AZ31" s="100" t="s">
        <v>28</v>
      </c>
      <c r="BA31" s="100" t="s">
        <v>28</v>
      </c>
      <c r="BB31" s="100" t="s">
        <v>28</v>
      </c>
      <c r="BC31" s="110" t="s">
        <v>266</v>
      </c>
      <c r="BD31" s="111">
        <v>3414</v>
      </c>
      <c r="BE31" s="111">
        <v>3431</v>
      </c>
      <c r="BF31" s="111">
        <v>2912</v>
      </c>
    </row>
    <row r="32" spans="1:58" x14ac:dyDescent="0.3">
      <c r="A32" s="10"/>
      <c r="B32" t="s">
        <v>180</v>
      </c>
      <c r="C32" s="100">
        <v>6395</v>
      </c>
      <c r="D32" s="114">
        <v>7937</v>
      </c>
      <c r="E32" s="109">
        <v>0.7968746578</v>
      </c>
      <c r="F32" s="101">
        <v>0.74701790739999996</v>
      </c>
      <c r="G32" s="101">
        <v>0.85005889950000002</v>
      </c>
      <c r="H32" s="101">
        <v>0.81940683130000003</v>
      </c>
      <c r="I32" s="103">
        <v>0.80572004539999997</v>
      </c>
      <c r="J32" s="101">
        <v>0.78621258350000001</v>
      </c>
      <c r="K32" s="101">
        <v>0.82571152520000002</v>
      </c>
      <c r="L32" s="101">
        <v>0.99250230650000004</v>
      </c>
      <c r="M32" s="101">
        <v>0.93040604159999996</v>
      </c>
      <c r="N32" s="101">
        <v>1.0587429405</v>
      </c>
      <c r="O32" s="114">
        <v>6377</v>
      </c>
      <c r="P32" s="114">
        <v>8080</v>
      </c>
      <c r="Q32" s="109">
        <v>0.77752031349999995</v>
      </c>
      <c r="R32" s="101">
        <v>0.7289073922</v>
      </c>
      <c r="S32" s="101">
        <v>0.82937536970000003</v>
      </c>
      <c r="T32" s="101">
        <v>0.3430742256</v>
      </c>
      <c r="U32" s="103">
        <v>0.78923267330000002</v>
      </c>
      <c r="V32" s="101">
        <v>0.7700977712</v>
      </c>
      <c r="W32" s="101">
        <v>0.80884302730000002</v>
      </c>
      <c r="X32" s="101">
        <v>0.96925107170000002</v>
      </c>
      <c r="Y32" s="101">
        <v>0.90865056359999996</v>
      </c>
      <c r="Z32" s="101">
        <v>1.0338932011999999</v>
      </c>
      <c r="AA32" s="114">
        <v>6255</v>
      </c>
      <c r="AB32" s="114">
        <v>8737</v>
      </c>
      <c r="AC32" s="109">
        <v>0.70736665089999995</v>
      </c>
      <c r="AD32" s="101">
        <v>0.66309378019999998</v>
      </c>
      <c r="AE32" s="101">
        <v>0.75459549429999995</v>
      </c>
      <c r="AF32" s="101">
        <v>6.0175892000000003E-3</v>
      </c>
      <c r="AG32" s="103">
        <v>0.71592079659999996</v>
      </c>
      <c r="AH32" s="101">
        <v>0.69839695960000003</v>
      </c>
      <c r="AI32" s="101">
        <v>0.73388433330000002</v>
      </c>
      <c r="AJ32" s="101">
        <v>0.91340081259999995</v>
      </c>
      <c r="AK32" s="101">
        <v>0.85623261549999996</v>
      </c>
      <c r="AL32" s="101">
        <v>0.97438596629999996</v>
      </c>
      <c r="AM32" s="101">
        <v>8.8228422999999997E-3</v>
      </c>
      <c r="AN32" s="101">
        <v>0.90977256630000003</v>
      </c>
      <c r="AO32" s="101">
        <v>0.97649008829999995</v>
      </c>
      <c r="AP32" s="101">
        <v>0.84761343950000001</v>
      </c>
      <c r="AQ32" s="101">
        <v>0.49526998179999998</v>
      </c>
      <c r="AR32" s="101">
        <v>0.9757121849</v>
      </c>
      <c r="AS32" s="101">
        <v>0.90914215779999996</v>
      </c>
      <c r="AT32" s="101">
        <v>1.0471566627</v>
      </c>
      <c r="AU32" s="100" t="s">
        <v>28</v>
      </c>
      <c r="AV32" s="100" t="s">
        <v>28</v>
      </c>
      <c r="AW32" s="100" t="s">
        <v>28</v>
      </c>
      <c r="AX32" s="100" t="s">
        <v>28</v>
      </c>
      <c r="AY32" s="100" t="s">
        <v>28</v>
      </c>
      <c r="AZ32" s="100" t="s">
        <v>28</v>
      </c>
      <c r="BA32" s="100" t="s">
        <v>28</v>
      </c>
      <c r="BB32" s="100" t="s">
        <v>28</v>
      </c>
      <c r="BC32" s="110" t="s">
        <v>28</v>
      </c>
      <c r="BD32" s="111">
        <v>6395</v>
      </c>
      <c r="BE32" s="111">
        <v>6377</v>
      </c>
      <c r="BF32" s="111">
        <v>6255</v>
      </c>
    </row>
    <row r="33" spans="1:93" x14ac:dyDescent="0.3">
      <c r="A33" s="10"/>
      <c r="B33" t="s">
        <v>69</v>
      </c>
      <c r="C33" s="100">
        <v>10412</v>
      </c>
      <c r="D33" s="114">
        <v>14779</v>
      </c>
      <c r="E33" s="109">
        <v>0.73818142099999995</v>
      </c>
      <c r="F33" s="101">
        <v>0.69313360300000004</v>
      </c>
      <c r="G33" s="101">
        <v>0.78615696599999996</v>
      </c>
      <c r="H33" s="101">
        <v>8.9041993000000003E-3</v>
      </c>
      <c r="I33" s="103">
        <v>0.70451316060000002</v>
      </c>
      <c r="J33" s="101">
        <v>0.69111004249999997</v>
      </c>
      <c r="K33" s="101">
        <v>0.71817621350000005</v>
      </c>
      <c r="L33" s="101">
        <v>0.91940025420000004</v>
      </c>
      <c r="M33" s="101">
        <v>0.86329348400000006</v>
      </c>
      <c r="N33" s="101">
        <v>0.97915348960000004</v>
      </c>
      <c r="O33" s="114">
        <v>12198</v>
      </c>
      <c r="P33" s="114">
        <v>17236</v>
      </c>
      <c r="Q33" s="109">
        <v>0.73754817679999995</v>
      </c>
      <c r="R33" s="101">
        <v>0.69294401250000004</v>
      </c>
      <c r="S33" s="101">
        <v>0.78502346980000004</v>
      </c>
      <c r="T33" s="101">
        <v>8.3033684000000003E-3</v>
      </c>
      <c r="U33" s="103">
        <v>0.70770480390000001</v>
      </c>
      <c r="V33" s="101">
        <v>0.69525655980000001</v>
      </c>
      <c r="W33" s="101">
        <v>0.72037592800000005</v>
      </c>
      <c r="X33" s="101">
        <v>0.91942210170000005</v>
      </c>
      <c r="Y33" s="101">
        <v>0.8638188805</v>
      </c>
      <c r="Z33" s="101">
        <v>0.97860445080000003</v>
      </c>
      <c r="AA33" s="114">
        <v>10902</v>
      </c>
      <c r="AB33" s="114">
        <v>16673</v>
      </c>
      <c r="AC33" s="109">
        <v>0.68269703500000001</v>
      </c>
      <c r="AD33" s="101">
        <v>0.6412267774</v>
      </c>
      <c r="AE33" s="101">
        <v>0.72684931139999998</v>
      </c>
      <c r="AF33" s="101">
        <v>8.0419000000000004E-5</v>
      </c>
      <c r="AG33" s="103">
        <v>0.65387152879999999</v>
      </c>
      <c r="AH33" s="101">
        <v>0.64171197430000004</v>
      </c>
      <c r="AI33" s="101">
        <v>0.66626149010000002</v>
      </c>
      <c r="AJ33" s="101">
        <v>0.88154569589999998</v>
      </c>
      <c r="AK33" s="101">
        <v>0.82799642699999998</v>
      </c>
      <c r="AL33" s="101">
        <v>0.93855817320000001</v>
      </c>
      <c r="AM33" s="101">
        <v>2.36517794E-2</v>
      </c>
      <c r="AN33" s="101">
        <v>0.92563042870000001</v>
      </c>
      <c r="AO33" s="101">
        <v>0.98971248430000003</v>
      </c>
      <c r="AP33" s="101">
        <v>0.86569756779999996</v>
      </c>
      <c r="AQ33" s="101">
        <v>0.98001078949999998</v>
      </c>
      <c r="AR33" s="101">
        <v>0.99914215630000003</v>
      </c>
      <c r="AS33" s="101">
        <v>0.93426788630000002</v>
      </c>
      <c r="AT33" s="101">
        <v>1.0685212059</v>
      </c>
      <c r="AU33" s="100" t="s">
        <v>28</v>
      </c>
      <c r="AV33" s="100" t="s">
        <v>28</v>
      </c>
      <c r="AW33" s="100">
        <v>3</v>
      </c>
      <c r="AX33" s="100" t="s">
        <v>28</v>
      </c>
      <c r="AY33" s="100" t="s">
        <v>28</v>
      </c>
      <c r="AZ33" s="100" t="s">
        <v>28</v>
      </c>
      <c r="BA33" s="100" t="s">
        <v>28</v>
      </c>
      <c r="BB33" s="100" t="s">
        <v>28</v>
      </c>
      <c r="BC33" s="110">
        <v>-3</v>
      </c>
      <c r="BD33" s="111">
        <v>10412</v>
      </c>
      <c r="BE33" s="111">
        <v>12198</v>
      </c>
      <c r="BF33" s="111">
        <v>10902</v>
      </c>
    </row>
    <row r="34" spans="1:93" x14ac:dyDescent="0.3">
      <c r="A34" s="10"/>
      <c r="B34" t="s">
        <v>75</v>
      </c>
      <c r="C34" s="100">
        <v>5562</v>
      </c>
      <c r="D34" s="114">
        <v>7259</v>
      </c>
      <c r="E34" s="109">
        <v>0.76947427729999995</v>
      </c>
      <c r="F34" s="101">
        <v>0.72006580190000002</v>
      </c>
      <c r="G34" s="101">
        <v>0.82227299490000005</v>
      </c>
      <c r="H34" s="101">
        <v>0.2092519102</v>
      </c>
      <c r="I34" s="103">
        <v>0.76622124260000002</v>
      </c>
      <c r="J34" s="101">
        <v>0.74634690969999995</v>
      </c>
      <c r="K34" s="101">
        <v>0.78662480540000002</v>
      </c>
      <c r="L34" s="101">
        <v>0.95837530719999997</v>
      </c>
      <c r="M34" s="101">
        <v>0.89683736599999997</v>
      </c>
      <c r="N34" s="101">
        <v>1.0241357733000001</v>
      </c>
      <c r="O34" s="114">
        <v>5689</v>
      </c>
      <c r="P34" s="114">
        <v>7509</v>
      </c>
      <c r="Q34" s="109">
        <v>0.76378014130000005</v>
      </c>
      <c r="R34" s="101">
        <v>0.71478527589999996</v>
      </c>
      <c r="S34" s="101">
        <v>0.81613335340000004</v>
      </c>
      <c r="T34" s="101">
        <v>0.14694596709999999</v>
      </c>
      <c r="U34" s="103">
        <v>0.7576241843</v>
      </c>
      <c r="V34" s="101">
        <v>0.73819057330000004</v>
      </c>
      <c r="W34" s="101">
        <v>0.77756940470000002</v>
      </c>
      <c r="X34" s="101">
        <v>0.9521226746</v>
      </c>
      <c r="Y34" s="101">
        <v>0.89104603790000003</v>
      </c>
      <c r="Z34" s="101">
        <v>1.0173858015999999</v>
      </c>
      <c r="AA34" s="114">
        <v>5454</v>
      </c>
      <c r="AB34" s="114">
        <v>7933</v>
      </c>
      <c r="AC34" s="109">
        <v>0.69660248479999998</v>
      </c>
      <c r="AD34" s="101">
        <v>0.65179609719999998</v>
      </c>
      <c r="AE34" s="101">
        <v>0.74448899580000005</v>
      </c>
      <c r="AF34" s="101">
        <v>1.7936458E-3</v>
      </c>
      <c r="AG34" s="103">
        <v>0.68750787849999995</v>
      </c>
      <c r="AH34" s="101">
        <v>0.66950184729999995</v>
      </c>
      <c r="AI34" s="101">
        <v>0.70599817600000003</v>
      </c>
      <c r="AJ34" s="101">
        <v>0.8995013758</v>
      </c>
      <c r="AK34" s="101">
        <v>0.84164426469999998</v>
      </c>
      <c r="AL34" s="101">
        <v>0.96133575540000005</v>
      </c>
      <c r="AM34" s="101">
        <v>1.4760630699999999E-2</v>
      </c>
      <c r="AN34" s="101">
        <v>0.91204581949999997</v>
      </c>
      <c r="AO34" s="101">
        <v>0.9821041653</v>
      </c>
      <c r="AP34" s="101">
        <v>0.84698508189999999</v>
      </c>
      <c r="AQ34" s="101">
        <v>0.84367332549999996</v>
      </c>
      <c r="AR34" s="101">
        <v>0.99259996569999998</v>
      </c>
      <c r="AS34" s="101">
        <v>0.92196242090000002</v>
      </c>
      <c r="AT34" s="101">
        <v>1.0686495128</v>
      </c>
      <c r="AU34" s="100" t="s">
        <v>28</v>
      </c>
      <c r="AV34" s="100" t="s">
        <v>28</v>
      </c>
      <c r="AW34" s="100">
        <v>3</v>
      </c>
      <c r="AX34" s="100" t="s">
        <v>28</v>
      </c>
      <c r="AY34" s="100" t="s">
        <v>28</v>
      </c>
      <c r="AZ34" s="100" t="s">
        <v>28</v>
      </c>
      <c r="BA34" s="100" t="s">
        <v>28</v>
      </c>
      <c r="BB34" s="100" t="s">
        <v>28</v>
      </c>
      <c r="BC34" s="110">
        <v>-3</v>
      </c>
      <c r="BD34" s="111">
        <v>5562</v>
      </c>
      <c r="BE34" s="111">
        <v>5689</v>
      </c>
      <c r="BF34" s="111">
        <v>5454</v>
      </c>
    </row>
    <row r="35" spans="1:93" x14ac:dyDescent="0.3">
      <c r="A35" s="10"/>
      <c r="B35" t="s">
        <v>77</v>
      </c>
      <c r="C35" s="100">
        <v>11838</v>
      </c>
      <c r="D35" s="114">
        <v>14865</v>
      </c>
      <c r="E35" s="109">
        <v>0.79559167630000005</v>
      </c>
      <c r="F35" s="101">
        <v>0.74753458620000002</v>
      </c>
      <c r="G35" s="101">
        <v>0.84673823390000003</v>
      </c>
      <c r="H35" s="101">
        <v>0.77378037639999997</v>
      </c>
      <c r="I35" s="103">
        <v>0.79636730580000004</v>
      </c>
      <c r="J35" s="101">
        <v>0.78215002509999998</v>
      </c>
      <c r="K35" s="101">
        <v>0.81084301650000001</v>
      </c>
      <c r="L35" s="101">
        <v>0.99090436110000002</v>
      </c>
      <c r="M35" s="101">
        <v>0.93104956179999998</v>
      </c>
      <c r="N35" s="101">
        <v>1.0546070726000001</v>
      </c>
      <c r="O35" s="114">
        <v>12660</v>
      </c>
      <c r="P35" s="114">
        <v>15569</v>
      </c>
      <c r="Q35" s="109">
        <v>0.81286965960000002</v>
      </c>
      <c r="R35" s="101">
        <v>0.76398194519999996</v>
      </c>
      <c r="S35" s="101">
        <v>0.86488573150000003</v>
      </c>
      <c r="T35" s="101">
        <v>0.67592308469999995</v>
      </c>
      <c r="U35" s="103">
        <v>0.81315434519999996</v>
      </c>
      <c r="V35" s="101">
        <v>0.79911240370000003</v>
      </c>
      <c r="W35" s="101">
        <v>0.82744303060000002</v>
      </c>
      <c r="X35" s="101">
        <v>1.0133173051</v>
      </c>
      <c r="Y35" s="101">
        <v>0.95237424189999997</v>
      </c>
      <c r="Z35" s="101">
        <v>1.0781601555</v>
      </c>
      <c r="AA35" s="114">
        <v>12323</v>
      </c>
      <c r="AB35" s="114">
        <v>15851</v>
      </c>
      <c r="AC35" s="109">
        <v>0.77904710909999997</v>
      </c>
      <c r="AD35" s="101">
        <v>0.73205618189999999</v>
      </c>
      <c r="AE35" s="101">
        <v>0.82905439930000002</v>
      </c>
      <c r="AF35" s="101">
        <v>0.85151144960000003</v>
      </c>
      <c r="AG35" s="103">
        <v>0.77742729170000002</v>
      </c>
      <c r="AH35" s="101">
        <v>0.76382157689999997</v>
      </c>
      <c r="AI35" s="101">
        <v>0.79127536070000004</v>
      </c>
      <c r="AJ35" s="101">
        <v>1.0059595848</v>
      </c>
      <c r="AK35" s="101">
        <v>0.945281645</v>
      </c>
      <c r="AL35" s="101">
        <v>1.0705324615</v>
      </c>
      <c r="AM35" s="101">
        <v>0.2081839469</v>
      </c>
      <c r="AN35" s="101">
        <v>0.95839117610000002</v>
      </c>
      <c r="AO35" s="101">
        <v>1.0239670460000001</v>
      </c>
      <c r="AP35" s="101">
        <v>0.89701485030000006</v>
      </c>
      <c r="AQ35" s="101">
        <v>0.52461648809999994</v>
      </c>
      <c r="AR35" s="101">
        <v>1.0217171494999999</v>
      </c>
      <c r="AS35" s="101">
        <v>0.95628505070000003</v>
      </c>
      <c r="AT35" s="101">
        <v>1.0916263229000001</v>
      </c>
      <c r="AU35" s="100" t="s">
        <v>28</v>
      </c>
      <c r="AV35" s="100" t="s">
        <v>28</v>
      </c>
      <c r="AW35" s="100" t="s">
        <v>28</v>
      </c>
      <c r="AX35" s="100" t="s">
        <v>28</v>
      </c>
      <c r="AY35" s="100" t="s">
        <v>28</v>
      </c>
      <c r="AZ35" s="100" t="s">
        <v>28</v>
      </c>
      <c r="BA35" s="100" t="s">
        <v>28</v>
      </c>
      <c r="BB35" s="100" t="s">
        <v>28</v>
      </c>
      <c r="BC35" s="110" t="s">
        <v>28</v>
      </c>
      <c r="BD35" s="111">
        <v>11838</v>
      </c>
      <c r="BE35" s="111">
        <v>12660</v>
      </c>
      <c r="BF35" s="111">
        <v>12323</v>
      </c>
    </row>
    <row r="36" spans="1:93" x14ac:dyDescent="0.3">
      <c r="A36" s="10"/>
      <c r="B36" t="s">
        <v>78</v>
      </c>
      <c r="C36" s="100">
        <v>4594</v>
      </c>
      <c r="D36" s="114">
        <v>6190</v>
      </c>
      <c r="E36" s="109">
        <v>0.75562388380000001</v>
      </c>
      <c r="F36" s="101">
        <v>0.70663839829999997</v>
      </c>
      <c r="G36" s="101">
        <v>0.80800513409999997</v>
      </c>
      <c r="H36" s="101">
        <v>7.5993917899999999E-2</v>
      </c>
      <c r="I36" s="103">
        <v>0.74216478190000001</v>
      </c>
      <c r="J36" s="101">
        <v>0.72101096060000003</v>
      </c>
      <c r="K36" s="101">
        <v>0.76393923750000003</v>
      </c>
      <c r="L36" s="101">
        <v>0.94112473029999999</v>
      </c>
      <c r="M36" s="101">
        <v>0.88011362039999996</v>
      </c>
      <c r="N36" s="101">
        <v>1.0063652436999999</v>
      </c>
      <c r="O36" s="114">
        <v>4620</v>
      </c>
      <c r="P36" s="114">
        <v>6235</v>
      </c>
      <c r="Q36" s="109">
        <v>0.75980417609999995</v>
      </c>
      <c r="R36" s="101">
        <v>0.71051339469999997</v>
      </c>
      <c r="S36" s="101">
        <v>0.81251443010000002</v>
      </c>
      <c r="T36" s="101">
        <v>0.11270413460000001</v>
      </c>
      <c r="U36" s="103">
        <v>0.74097834799999995</v>
      </c>
      <c r="V36" s="101">
        <v>0.71991700199999997</v>
      </c>
      <c r="W36" s="101">
        <v>0.76265584880000004</v>
      </c>
      <c r="X36" s="101">
        <v>0.94716626579999996</v>
      </c>
      <c r="Y36" s="101">
        <v>0.88572074229999997</v>
      </c>
      <c r="Z36" s="101">
        <v>1.0128744785999999</v>
      </c>
      <c r="AA36" s="114">
        <v>4251</v>
      </c>
      <c r="AB36" s="114">
        <v>6560</v>
      </c>
      <c r="AC36" s="109">
        <v>0.67444693919999998</v>
      </c>
      <c r="AD36" s="101">
        <v>0.63023442730000001</v>
      </c>
      <c r="AE36" s="101">
        <v>0.72176106870000001</v>
      </c>
      <c r="AF36" s="101">
        <v>6.44001E-5</v>
      </c>
      <c r="AG36" s="103">
        <v>0.6480182927</v>
      </c>
      <c r="AH36" s="101">
        <v>0.62882813660000003</v>
      </c>
      <c r="AI36" s="101">
        <v>0.66779408110000005</v>
      </c>
      <c r="AJ36" s="101">
        <v>0.87089260069999996</v>
      </c>
      <c r="AK36" s="101">
        <v>0.8138023432</v>
      </c>
      <c r="AL36" s="101">
        <v>0.93198788170000002</v>
      </c>
      <c r="AM36" s="101">
        <v>2.0819269999999999E-3</v>
      </c>
      <c r="AN36" s="101">
        <v>0.88765890000000003</v>
      </c>
      <c r="AO36" s="101">
        <v>0.95763079070000001</v>
      </c>
      <c r="AP36" s="101">
        <v>0.82279969529999997</v>
      </c>
      <c r="AQ36" s="101">
        <v>0.88552652080000005</v>
      </c>
      <c r="AR36" s="101">
        <v>1.0055322394999999</v>
      </c>
      <c r="AS36" s="101">
        <v>0.9327750253</v>
      </c>
      <c r="AT36" s="101">
        <v>1.0839645759000001</v>
      </c>
      <c r="AU36" s="100" t="s">
        <v>28</v>
      </c>
      <c r="AV36" s="100" t="s">
        <v>28</v>
      </c>
      <c r="AW36" s="100">
        <v>3</v>
      </c>
      <c r="AX36" s="100" t="s">
        <v>28</v>
      </c>
      <c r="AY36" s="100" t="s">
        <v>230</v>
      </c>
      <c r="AZ36" s="100" t="s">
        <v>28</v>
      </c>
      <c r="BA36" s="100" t="s">
        <v>28</v>
      </c>
      <c r="BB36" s="100" t="s">
        <v>28</v>
      </c>
      <c r="BC36" s="110" t="s">
        <v>266</v>
      </c>
      <c r="BD36" s="111">
        <v>4594</v>
      </c>
      <c r="BE36" s="111">
        <v>4620</v>
      </c>
      <c r="BF36" s="111">
        <v>4251</v>
      </c>
      <c r="BQ36" s="52"/>
    </row>
    <row r="37" spans="1:93" s="3" customFormat="1" x14ac:dyDescent="0.3">
      <c r="A37" s="10"/>
      <c r="B37" s="3" t="s">
        <v>132</v>
      </c>
      <c r="C37" s="106">
        <v>10974</v>
      </c>
      <c r="D37" s="113">
        <v>13571</v>
      </c>
      <c r="E37" s="102">
        <v>0.80682823329999998</v>
      </c>
      <c r="F37" s="107">
        <v>0.757186994</v>
      </c>
      <c r="G37" s="107">
        <v>0.85972395609999996</v>
      </c>
      <c r="H37" s="107">
        <v>0.88009177110000003</v>
      </c>
      <c r="I37" s="108">
        <v>0.80863606219999995</v>
      </c>
      <c r="J37" s="107">
        <v>0.79364741959999996</v>
      </c>
      <c r="K37" s="107">
        <v>0.82390777690000006</v>
      </c>
      <c r="L37" s="107">
        <v>1.0048994212</v>
      </c>
      <c r="M37" s="107">
        <v>0.94307157419999998</v>
      </c>
      <c r="N37" s="107">
        <v>1.0707807067999999</v>
      </c>
      <c r="O37" s="113">
        <v>12077</v>
      </c>
      <c r="P37" s="113">
        <v>14731</v>
      </c>
      <c r="Q37" s="102">
        <v>0.81281583840000005</v>
      </c>
      <c r="R37" s="107">
        <v>0.76313602410000003</v>
      </c>
      <c r="S37" s="107">
        <v>0.86572978639999998</v>
      </c>
      <c r="T37" s="107">
        <v>0.68248769389999997</v>
      </c>
      <c r="U37" s="108">
        <v>0.81983572059999998</v>
      </c>
      <c r="V37" s="107">
        <v>0.80534371910000002</v>
      </c>
      <c r="W37" s="107">
        <v>0.83458850279999997</v>
      </c>
      <c r="X37" s="107">
        <v>1.0132502119</v>
      </c>
      <c r="Y37" s="107">
        <v>0.9513197229</v>
      </c>
      <c r="Z37" s="107">
        <v>1.0792123481</v>
      </c>
      <c r="AA37" s="113">
        <v>13686</v>
      </c>
      <c r="AB37" s="113">
        <v>16674</v>
      </c>
      <c r="AC37" s="102">
        <v>0.80412019219999997</v>
      </c>
      <c r="AD37" s="107">
        <v>0.75546984510000004</v>
      </c>
      <c r="AE37" s="107">
        <v>0.85590349870000004</v>
      </c>
      <c r="AF37" s="107">
        <v>0.23742932589999999</v>
      </c>
      <c r="AG37" s="108">
        <v>0.82079884849999996</v>
      </c>
      <c r="AH37" s="107">
        <v>0.80716201219999995</v>
      </c>
      <c r="AI37" s="107">
        <v>0.83466607640000001</v>
      </c>
      <c r="AJ37" s="107">
        <v>1.0383356864</v>
      </c>
      <c r="AK37" s="107">
        <v>0.97551498859999997</v>
      </c>
      <c r="AL37" s="107">
        <v>1.1052018781999999</v>
      </c>
      <c r="AM37" s="107">
        <v>0.75424646039999999</v>
      </c>
      <c r="AN37" s="107">
        <v>0.98930182499999997</v>
      </c>
      <c r="AO37" s="107">
        <v>1.0582175680999999</v>
      </c>
      <c r="AP37" s="107">
        <v>0.92487417559999996</v>
      </c>
      <c r="AQ37" s="107">
        <v>0.83189575790000003</v>
      </c>
      <c r="AR37" s="107">
        <v>1.0074211646</v>
      </c>
      <c r="AS37" s="107">
        <v>0.9409406588</v>
      </c>
      <c r="AT37" s="107">
        <v>1.0785987334</v>
      </c>
      <c r="AU37" s="106" t="s">
        <v>28</v>
      </c>
      <c r="AV37" s="106" t="s">
        <v>28</v>
      </c>
      <c r="AW37" s="106" t="s">
        <v>28</v>
      </c>
      <c r="AX37" s="106" t="s">
        <v>28</v>
      </c>
      <c r="AY37" s="106" t="s">
        <v>28</v>
      </c>
      <c r="AZ37" s="106" t="s">
        <v>28</v>
      </c>
      <c r="BA37" s="106" t="s">
        <v>28</v>
      </c>
      <c r="BB37" s="106" t="s">
        <v>28</v>
      </c>
      <c r="BC37" s="104" t="s">
        <v>28</v>
      </c>
      <c r="BD37" s="105">
        <v>10974</v>
      </c>
      <c r="BE37" s="105">
        <v>12077</v>
      </c>
      <c r="BF37" s="105">
        <v>13686</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0">
        <v>6664</v>
      </c>
      <c r="D38" s="114">
        <v>7929</v>
      </c>
      <c r="E38" s="109">
        <v>0.78845223639999995</v>
      </c>
      <c r="F38" s="101">
        <v>0.73841512220000005</v>
      </c>
      <c r="G38" s="101">
        <v>0.84188000819999997</v>
      </c>
      <c r="H38" s="101">
        <v>0.5874012542</v>
      </c>
      <c r="I38" s="103">
        <v>0.8404590743</v>
      </c>
      <c r="J38" s="101">
        <v>0.82052050310000002</v>
      </c>
      <c r="K38" s="101">
        <v>0.86088215079999997</v>
      </c>
      <c r="L38" s="101">
        <v>0.98201223429999995</v>
      </c>
      <c r="M38" s="101">
        <v>0.91969132750000004</v>
      </c>
      <c r="N38" s="101">
        <v>1.0485561834999999</v>
      </c>
      <c r="O38" s="114">
        <v>6957</v>
      </c>
      <c r="P38" s="114">
        <v>7995</v>
      </c>
      <c r="Q38" s="109">
        <v>0.81834059280000004</v>
      </c>
      <c r="R38" s="101">
        <v>0.7666262358</v>
      </c>
      <c r="S38" s="101">
        <v>0.87354344859999999</v>
      </c>
      <c r="T38" s="101">
        <v>0.54943816830000003</v>
      </c>
      <c r="U38" s="103">
        <v>0.8701688555</v>
      </c>
      <c r="V38" s="101">
        <v>0.8499597069</v>
      </c>
      <c r="W38" s="101">
        <v>0.89085850889999996</v>
      </c>
      <c r="X38" s="101">
        <v>1.0201373300000001</v>
      </c>
      <c r="Y38" s="101">
        <v>0.95567059499999996</v>
      </c>
      <c r="Z38" s="101">
        <v>1.0889528017000001</v>
      </c>
      <c r="AA38" s="114">
        <v>7222</v>
      </c>
      <c r="AB38" s="114">
        <v>8179</v>
      </c>
      <c r="AC38" s="109">
        <v>0.82691896750000005</v>
      </c>
      <c r="AD38" s="101">
        <v>0.77483886869999996</v>
      </c>
      <c r="AE38" s="101">
        <v>0.8824995833</v>
      </c>
      <c r="AF38" s="101">
        <v>4.8177861400000001E-2</v>
      </c>
      <c r="AG38" s="103">
        <v>0.88299303090000003</v>
      </c>
      <c r="AH38" s="101">
        <v>0.86286143790000003</v>
      </c>
      <c r="AI38" s="101">
        <v>0.90359431820000002</v>
      </c>
      <c r="AJ38" s="101">
        <v>1.067775044</v>
      </c>
      <c r="AK38" s="101">
        <v>1.0005256134</v>
      </c>
      <c r="AL38" s="101">
        <v>1.1395445848000001</v>
      </c>
      <c r="AM38" s="101">
        <v>0.77592161159999995</v>
      </c>
      <c r="AN38" s="101">
        <v>1.0104826459</v>
      </c>
      <c r="AO38" s="101">
        <v>1.0857097886</v>
      </c>
      <c r="AP38" s="101">
        <v>0.94046787489999994</v>
      </c>
      <c r="AQ38" s="101">
        <v>0.31243436810000003</v>
      </c>
      <c r="AR38" s="101">
        <v>1.0379076309999999</v>
      </c>
      <c r="AS38" s="101">
        <v>0.96561886500000005</v>
      </c>
      <c r="AT38" s="101">
        <v>1.115608124</v>
      </c>
      <c r="AU38" s="100" t="s">
        <v>28</v>
      </c>
      <c r="AV38" s="100" t="s">
        <v>28</v>
      </c>
      <c r="AW38" s="100" t="s">
        <v>28</v>
      </c>
      <c r="AX38" s="100" t="s">
        <v>28</v>
      </c>
      <c r="AY38" s="100" t="s">
        <v>28</v>
      </c>
      <c r="AZ38" s="100" t="s">
        <v>28</v>
      </c>
      <c r="BA38" s="100" t="s">
        <v>28</v>
      </c>
      <c r="BB38" s="100" t="s">
        <v>28</v>
      </c>
      <c r="BC38" s="110" t="s">
        <v>28</v>
      </c>
      <c r="BD38" s="111">
        <v>6664</v>
      </c>
      <c r="BE38" s="111">
        <v>6957</v>
      </c>
      <c r="BF38" s="111">
        <v>7222</v>
      </c>
    </row>
    <row r="39" spans="1:93" x14ac:dyDescent="0.3">
      <c r="A39" s="10"/>
      <c r="B39" t="s">
        <v>140</v>
      </c>
      <c r="C39" s="100">
        <v>6400</v>
      </c>
      <c r="D39" s="114">
        <v>8167</v>
      </c>
      <c r="E39" s="109">
        <v>0.77354815740000005</v>
      </c>
      <c r="F39" s="101">
        <v>0.72411177709999996</v>
      </c>
      <c r="G39" s="101">
        <v>0.82635964620000002</v>
      </c>
      <c r="H39" s="101">
        <v>0.26913671929999999</v>
      </c>
      <c r="I39" s="103">
        <v>0.783641484</v>
      </c>
      <c r="J39" s="101">
        <v>0.76467589329999996</v>
      </c>
      <c r="K39" s="101">
        <v>0.80307746179999995</v>
      </c>
      <c r="L39" s="101">
        <v>0.96344929889999997</v>
      </c>
      <c r="M39" s="101">
        <v>0.9018766023</v>
      </c>
      <c r="N39" s="101">
        <v>1.0292256715000001</v>
      </c>
      <c r="O39" s="114">
        <v>7262</v>
      </c>
      <c r="P39" s="114">
        <v>8768</v>
      </c>
      <c r="Q39" s="109">
        <v>0.80932086820000004</v>
      </c>
      <c r="R39" s="101">
        <v>0.75817403520000004</v>
      </c>
      <c r="S39" s="101">
        <v>0.8639180944</v>
      </c>
      <c r="T39" s="101">
        <v>0.79037416890000001</v>
      </c>
      <c r="U39" s="103">
        <v>0.82823905109999996</v>
      </c>
      <c r="V39" s="101">
        <v>0.80940728949999996</v>
      </c>
      <c r="W39" s="101">
        <v>0.84750895459999998</v>
      </c>
      <c r="X39" s="101">
        <v>1.008893408</v>
      </c>
      <c r="Y39" s="101">
        <v>0.94513414429999998</v>
      </c>
      <c r="Z39" s="101">
        <v>1.0769539064</v>
      </c>
      <c r="AA39" s="114">
        <v>7577</v>
      </c>
      <c r="AB39" s="114">
        <v>9270</v>
      </c>
      <c r="AC39" s="109">
        <v>0.79640734189999995</v>
      </c>
      <c r="AD39" s="101">
        <v>0.74638195919999994</v>
      </c>
      <c r="AE39" s="101">
        <v>0.84978561770000005</v>
      </c>
      <c r="AF39" s="101">
        <v>0.3979031415</v>
      </c>
      <c r="AG39" s="103">
        <v>0.81736785329999995</v>
      </c>
      <c r="AH39" s="101">
        <v>0.79916930289999999</v>
      </c>
      <c r="AI39" s="101">
        <v>0.83598081800000001</v>
      </c>
      <c r="AJ39" s="101">
        <v>1.0283763198</v>
      </c>
      <c r="AK39" s="101">
        <v>0.9637800809</v>
      </c>
      <c r="AL39" s="101">
        <v>1.0973020466000001</v>
      </c>
      <c r="AM39" s="101">
        <v>0.65991099320000002</v>
      </c>
      <c r="AN39" s="101">
        <v>0.9840439969</v>
      </c>
      <c r="AO39" s="101">
        <v>1.0571303696000001</v>
      </c>
      <c r="AP39" s="101">
        <v>0.91601056560000005</v>
      </c>
      <c r="AQ39" s="101">
        <v>0.2224389994</v>
      </c>
      <c r="AR39" s="101">
        <v>1.0462449693</v>
      </c>
      <c r="AS39" s="101">
        <v>0.9729568301</v>
      </c>
      <c r="AT39" s="101">
        <v>1.1250535501000001</v>
      </c>
      <c r="AU39" s="100" t="s">
        <v>28</v>
      </c>
      <c r="AV39" s="100" t="s">
        <v>28</v>
      </c>
      <c r="AW39" s="100" t="s">
        <v>28</v>
      </c>
      <c r="AX39" s="100" t="s">
        <v>28</v>
      </c>
      <c r="AY39" s="100" t="s">
        <v>28</v>
      </c>
      <c r="AZ39" s="100" t="s">
        <v>28</v>
      </c>
      <c r="BA39" s="100" t="s">
        <v>28</v>
      </c>
      <c r="BB39" s="100" t="s">
        <v>28</v>
      </c>
      <c r="BC39" s="110" t="s">
        <v>28</v>
      </c>
      <c r="BD39" s="111">
        <v>6400</v>
      </c>
      <c r="BE39" s="111">
        <v>7262</v>
      </c>
      <c r="BF39" s="111">
        <v>7577</v>
      </c>
    </row>
    <row r="40" spans="1:93" x14ac:dyDescent="0.3">
      <c r="A40" s="10"/>
      <c r="B40" t="s">
        <v>136</v>
      </c>
      <c r="C40" s="100">
        <v>13319</v>
      </c>
      <c r="D40" s="114">
        <v>16476</v>
      </c>
      <c r="E40" s="109">
        <v>0.80255708469999998</v>
      </c>
      <c r="F40" s="101">
        <v>0.75346909279999996</v>
      </c>
      <c r="G40" s="101">
        <v>0.85484312549999997</v>
      </c>
      <c r="H40" s="101">
        <v>0.98958498409999995</v>
      </c>
      <c r="I40" s="103">
        <v>0.80838795819999998</v>
      </c>
      <c r="J40" s="101">
        <v>0.79477509310000005</v>
      </c>
      <c r="K40" s="101">
        <v>0.82223398380000001</v>
      </c>
      <c r="L40" s="101">
        <v>0.99957973300000003</v>
      </c>
      <c r="M40" s="101">
        <v>0.93844095189999999</v>
      </c>
      <c r="N40" s="101">
        <v>1.0647016633999999</v>
      </c>
      <c r="O40" s="114">
        <v>13744</v>
      </c>
      <c r="P40" s="114">
        <v>16749</v>
      </c>
      <c r="Q40" s="109">
        <v>0.80358641929999997</v>
      </c>
      <c r="R40" s="101">
        <v>0.75478766389999996</v>
      </c>
      <c r="S40" s="101">
        <v>0.85554012639999999</v>
      </c>
      <c r="T40" s="101">
        <v>0.95650369390000001</v>
      </c>
      <c r="U40" s="103">
        <v>0.82058630369999996</v>
      </c>
      <c r="V40" s="101">
        <v>0.80698155530000004</v>
      </c>
      <c r="W40" s="101">
        <v>0.83442041180000004</v>
      </c>
      <c r="X40" s="101">
        <v>1.0017448864</v>
      </c>
      <c r="Y40" s="101">
        <v>0.94091271880000005</v>
      </c>
      <c r="Z40" s="101">
        <v>1.0665099933</v>
      </c>
      <c r="AA40" s="114">
        <v>14212</v>
      </c>
      <c r="AB40" s="114">
        <v>17393</v>
      </c>
      <c r="AC40" s="109">
        <v>0.79224077540000004</v>
      </c>
      <c r="AD40" s="101">
        <v>0.74439071209999996</v>
      </c>
      <c r="AE40" s="101">
        <v>0.84316668110000004</v>
      </c>
      <c r="AF40" s="101">
        <v>0.47443831539999998</v>
      </c>
      <c r="AG40" s="103">
        <v>0.81711033170000003</v>
      </c>
      <c r="AH40" s="101">
        <v>0.80378628860000001</v>
      </c>
      <c r="AI40" s="101">
        <v>0.83065524219999998</v>
      </c>
      <c r="AJ40" s="101">
        <v>1.0229961605</v>
      </c>
      <c r="AK40" s="101">
        <v>0.96120884470000001</v>
      </c>
      <c r="AL40" s="101">
        <v>1.0887552170999999</v>
      </c>
      <c r="AM40" s="101">
        <v>0.67674415129999999</v>
      </c>
      <c r="AN40" s="101">
        <v>0.98588123979999998</v>
      </c>
      <c r="AO40" s="101">
        <v>1.0540377749000001</v>
      </c>
      <c r="AP40" s="101">
        <v>0.92213186479999998</v>
      </c>
      <c r="AQ40" s="101">
        <v>0.97032132760000001</v>
      </c>
      <c r="AR40" s="101">
        <v>1.0012825687</v>
      </c>
      <c r="AS40" s="101">
        <v>0.93590591359999997</v>
      </c>
      <c r="AT40" s="101">
        <v>1.0712260364999999</v>
      </c>
      <c r="AU40" s="100" t="s">
        <v>28</v>
      </c>
      <c r="AV40" s="100" t="s">
        <v>28</v>
      </c>
      <c r="AW40" s="100" t="s">
        <v>28</v>
      </c>
      <c r="AX40" s="100" t="s">
        <v>28</v>
      </c>
      <c r="AY40" s="100" t="s">
        <v>28</v>
      </c>
      <c r="AZ40" s="100" t="s">
        <v>28</v>
      </c>
      <c r="BA40" s="100" t="s">
        <v>28</v>
      </c>
      <c r="BB40" s="100" t="s">
        <v>28</v>
      </c>
      <c r="BC40" s="110" t="s">
        <v>28</v>
      </c>
      <c r="BD40" s="111">
        <v>13319</v>
      </c>
      <c r="BE40" s="111">
        <v>13744</v>
      </c>
      <c r="BF40" s="111">
        <v>14212</v>
      </c>
    </row>
    <row r="41" spans="1:93" x14ac:dyDescent="0.3">
      <c r="A41" s="10"/>
      <c r="B41" t="s">
        <v>139</v>
      </c>
      <c r="C41" s="100">
        <v>3497</v>
      </c>
      <c r="D41" s="114">
        <v>4929</v>
      </c>
      <c r="E41" s="109">
        <v>0.70767851299999995</v>
      </c>
      <c r="F41" s="101">
        <v>0.66054521430000002</v>
      </c>
      <c r="G41" s="101">
        <v>0.75817501499999995</v>
      </c>
      <c r="H41" s="101">
        <v>3.311457E-4</v>
      </c>
      <c r="I41" s="103">
        <v>0.70947453839999997</v>
      </c>
      <c r="J41" s="101">
        <v>0.68634537549999997</v>
      </c>
      <c r="K41" s="101">
        <v>0.7333831314</v>
      </c>
      <c r="L41" s="101">
        <v>0.88140907670000002</v>
      </c>
      <c r="M41" s="101">
        <v>0.82270485360000001</v>
      </c>
      <c r="N41" s="101">
        <v>0.94430214800000001</v>
      </c>
      <c r="O41" s="114">
        <v>2796</v>
      </c>
      <c r="P41" s="114">
        <v>5034</v>
      </c>
      <c r="Q41" s="109">
        <v>0.54806216340000002</v>
      </c>
      <c r="R41" s="101">
        <v>0.51053873630000002</v>
      </c>
      <c r="S41" s="101">
        <v>0.58834347639999995</v>
      </c>
      <c r="T41" s="101">
        <v>6.4332680000000002E-26</v>
      </c>
      <c r="U41" s="103">
        <v>0.55542312279999995</v>
      </c>
      <c r="V41" s="101">
        <v>0.53521251030000005</v>
      </c>
      <c r="W41" s="101">
        <v>0.57639692529999997</v>
      </c>
      <c r="X41" s="101">
        <v>0.683210239</v>
      </c>
      <c r="Y41" s="101">
        <v>0.63643381229999996</v>
      </c>
      <c r="Z41" s="101">
        <v>0.73342462580000001</v>
      </c>
      <c r="AA41" s="114">
        <v>3563</v>
      </c>
      <c r="AB41" s="114">
        <v>5314</v>
      </c>
      <c r="AC41" s="109">
        <v>0.66629193730000003</v>
      </c>
      <c r="AD41" s="101">
        <v>0.62207376530000003</v>
      </c>
      <c r="AE41" s="101">
        <v>0.71365322009999999</v>
      </c>
      <c r="AF41" s="101">
        <v>1.7645000000000001E-5</v>
      </c>
      <c r="AG41" s="103">
        <v>0.67049303729999998</v>
      </c>
      <c r="AH41" s="101">
        <v>0.64883476139999996</v>
      </c>
      <c r="AI41" s="101">
        <v>0.69287427209999997</v>
      </c>
      <c r="AJ41" s="101">
        <v>0.86036229750000004</v>
      </c>
      <c r="AK41" s="101">
        <v>0.80326473109999996</v>
      </c>
      <c r="AL41" s="101">
        <v>0.92151846609999999</v>
      </c>
      <c r="AM41" s="101">
        <v>1.7294089999999999E-6</v>
      </c>
      <c r="AN41" s="101">
        <v>1.2157232917</v>
      </c>
      <c r="AO41" s="101">
        <v>1.3170435133</v>
      </c>
      <c r="AP41" s="101">
        <v>1.1221976397</v>
      </c>
      <c r="AQ41" s="101">
        <v>4.1912280000000001E-10</v>
      </c>
      <c r="AR41" s="101">
        <v>0.77445076160000004</v>
      </c>
      <c r="AS41" s="101">
        <v>0.71476735989999995</v>
      </c>
      <c r="AT41" s="101">
        <v>0.83911775479999995</v>
      </c>
      <c r="AU41" s="100">
        <v>1</v>
      </c>
      <c r="AV41" s="100">
        <v>2</v>
      </c>
      <c r="AW41" s="100">
        <v>3</v>
      </c>
      <c r="AX41" s="100" t="s">
        <v>229</v>
      </c>
      <c r="AY41" s="100" t="s">
        <v>230</v>
      </c>
      <c r="AZ41" s="100" t="s">
        <v>28</v>
      </c>
      <c r="BA41" s="100" t="s">
        <v>28</v>
      </c>
      <c r="BB41" s="100" t="s">
        <v>28</v>
      </c>
      <c r="BC41" s="110" t="s">
        <v>429</v>
      </c>
      <c r="BD41" s="111">
        <v>3497</v>
      </c>
      <c r="BE41" s="111">
        <v>2796</v>
      </c>
      <c r="BF41" s="111">
        <v>3563</v>
      </c>
    </row>
    <row r="42" spans="1:93" x14ac:dyDescent="0.3">
      <c r="A42" s="10"/>
      <c r="B42" t="s">
        <v>133</v>
      </c>
      <c r="C42" s="100">
        <v>15231</v>
      </c>
      <c r="D42" s="114">
        <v>18591</v>
      </c>
      <c r="E42" s="109">
        <v>0.8156237905</v>
      </c>
      <c r="F42" s="101">
        <v>0.76663913989999999</v>
      </c>
      <c r="G42" s="101">
        <v>0.86773833079999996</v>
      </c>
      <c r="H42" s="101">
        <v>0.61865081990000004</v>
      </c>
      <c r="I42" s="103">
        <v>0.81926738740000005</v>
      </c>
      <c r="J42" s="101">
        <v>0.80635919150000002</v>
      </c>
      <c r="K42" s="101">
        <v>0.83238221779999999</v>
      </c>
      <c r="L42" s="101">
        <v>1.0158542317000001</v>
      </c>
      <c r="M42" s="101">
        <v>0.95484416169999997</v>
      </c>
      <c r="N42" s="101">
        <v>1.0807625594000001</v>
      </c>
      <c r="O42" s="114">
        <v>15946</v>
      </c>
      <c r="P42" s="114">
        <v>19160</v>
      </c>
      <c r="Q42" s="109">
        <v>0.82230367400000004</v>
      </c>
      <c r="R42" s="101">
        <v>0.77317079190000004</v>
      </c>
      <c r="S42" s="101">
        <v>0.87455881589999995</v>
      </c>
      <c r="T42" s="101">
        <v>0.43072856780000002</v>
      </c>
      <c r="U42" s="103">
        <v>0.83225469730000001</v>
      </c>
      <c r="V42" s="101">
        <v>0.81943692759999998</v>
      </c>
      <c r="W42" s="101">
        <v>0.84527296470000002</v>
      </c>
      <c r="X42" s="101">
        <v>1.0250776775999999</v>
      </c>
      <c r="Y42" s="101">
        <v>0.96382899020000001</v>
      </c>
      <c r="Z42" s="101">
        <v>1.0902185511</v>
      </c>
      <c r="AA42" s="114">
        <v>16283</v>
      </c>
      <c r="AB42" s="114">
        <v>19983</v>
      </c>
      <c r="AC42" s="109">
        <v>0.80352541850000003</v>
      </c>
      <c r="AD42" s="101">
        <v>0.75556333450000002</v>
      </c>
      <c r="AE42" s="101">
        <v>0.85453206729999998</v>
      </c>
      <c r="AF42" s="101">
        <v>0.24021399169999999</v>
      </c>
      <c r="AG42" s="103">
        <v>0.81484261619999998</v>
      </c>
      <c r="AH42" s="101">
        <v>0.80242255949999997</v>
      </c>
      <c r="AI42" s="101">
        <v>0.82745491309999997</v>
      </c>
      <c r="AJ42" s="101">
        <v>1.0375676733000001</v>
      </c>
      <c r="AK42" s="101">
        <v>0.97563570850000003</v>
      </c>
      <c r="AL42" s="101">
        <v>1.103430991</v>
      </c>
      <c r="AM42" s="101">
        <v>0.48716656879999998</v>
      </c>
      <c r="AN42" s="101">
        <v>0.97716384339999995</v>
      </c>
      <c r="AO42" s="101">
        <v>1.0429596454000001</v>
      </c>
      <c r="AP42" s="101">
        <v>0.91551881329999996</v>
      </c>
      <c r="AQ42" s="101">
        <v>0.80701967969999999</v>
      </c>
      <c r="AR42" s="101">
        <v>1.0081899076</v>
      </c>
      <c r="AS42" s="101">
        <v>0.94432115360000002</v>
      </c>
      <c r="AT42" s="101">
        <v>1.0763783973000001</v>
      </c>
      <c r="AU42" s="100" t="s">
        <v>28</v>
      </c>
      <c r="AV42" s="100" t="s">
        <v>28</v>
      </c>
      <c r="AW42" s="100" t="s">
        <v>28</v>
      </c>
      <c r="AX42" s="100" t="s">
        <v>28</v>
      </c>
      <c r="AY42" s="100" t="s">
        <v>28</v>
      </c>
      <c r="AZ42" s="100" t="s">
        <v>28</v>
      </c>
      <c r="BA42" s="100" t="s">
        <v>28</v>
      </c>
      <c r="BB42" s="100" t="s">
        <v>28</v>
      </c>
      <c r="BC42" s="110" t="s">
        <v>28</v>
      </c>
      <c r="BD42" s="111">
        <v>15231</v>
      </c>
      <c r="BE42" s="111">
        <v>15946</v>
      </c>
      <c r="BF42" s="111">
        <v>16283</v>
      </c>
    </row>
    <row r="43" spans="1:93" x14ac:dyDescent="0.3">
      <c r="A43" s="10"/>
      <c r="B43" t="s">
        <v>138</v>
      </c>
      <c r="C43" s="100">
        <v>2670</v>
      </c>
      <c r="D43" s="114">
        <v>3496</v>
      </c>
      <c r="E43" s="109">
        <v>0.7421267788</v>
      </c>
      <c r="F43" s="101">
        <v>0.6906100798</v>
      </c>
      <c r="G43" s="101">
        <v>0.79748641369999995</v>
      </c>
      <c r="H43" s="101">
        <v>3.2026112299999999E-2</v>
      </c>
      <c r="I43" s="103">
        <v>0.76372997710000001</v>
      </c>
      <c r="J43" s="101">
        <v>0.73530358419999997</v>
      </c>
      <c r="K43" s="101">
        <v>0.79325531729999998</v>
      </c>
      <c r="L43" s="101">
        <v>0.9243141721</v>
      </c>
      <c r="M43" s="101">
        <v>0.86015045189999995</v>
      </c>
      <c r="N43" s="101">
        <v>0.99326424449999995</v>
      </c>
      <c r="O43" s="114">
        <v>2639</v>
      </c>
      <c r="P43" s="114">
        <v>3495</v>
      </c>
      <c r="Q43" s="109">
        <v>0.72416367579999996</v>
      </c>
      <c r="R43" s="101">
        <v>0.67382608340000005</v>
      </c>
      <c r="S43" s="101">
        <v>0.77826169420000002</v>
      </c>
      <c r="T43" s="101">
        <v>5.3746298E-3</v>
      </c>
      <c r="U43" s="103">
        <v>0.75507868379999998</v>
      </c>
      <c r="V43" s="101">
        <v>0.72681282840000005</v>
      </c>
      <c r="W43" s="101">
        <v>0.78444380250000001</v>
      </c>
      <c r="X43" s="101">
        <v>0.90273708180000001</v>
      </c>
      <c r="Y43" s="101">
        <v>0.83998661149999998</v>
      </c>
      <c r="Z43" s="101">
        <v>0.97017527140000004</v>
      </c>
      <c r="AA43" s="114">
        <v>2539</v>
      </c>
      <c r="AB43" s="114">
        <v>3535</v>
      </c>
      <c r="AC43" s="109">
        <v>0.68238048269999996</v>
      </c>
      <c r="AD43" s="101">
        <v>0.63464781569999995</v>
      </c>
      <c r="AE43" s="101">
        <v>0.73370318420000002</v>
      </c>
      <c r="AF43" s="101">
        <v>6.2591039999999995E-4</v>
      </c>
      <c r="AG43" s="103">
        <v>0.71824611029999996</v>
      </c>
      <c r="AH43" s="101">
        <v>0.69084482010000003</v>
      </c>
      <c r="AI43" s="101">
        <v>0.74673423029999997</v>
      </c>
      <c r="AJ43" s="101">
        <v>0.88113694170000001</v>
      </c>
      <c r="AK43" s="101">
        <v>0.81950121590000002</v>
      </c>
      <c r="AL43" s="101">
        <v>0.94740836849999999</v>
      </c>
      <c r="AM43" s="101">
        <v>0.16722611060000001</v>
      </c>
      <c r="AN43" s="101">
        <v>0.94230145139999999</v>
      </c>
      <c r="AO43" s="101">
        <v>1.0252173876999999</v>
      </c>
      <c r="AP43" s="101">
        <v>0.86609146120000002</v>
      </c>
      <c r="AQ43" s="101">
        <v>0.56646523390000003</v>
      </c>
      <c r="AR43" s="101">
        <v>0.97579510189999996</v>
      </c>
      <c r="AS43" s="101">
        <v>0.89737991770000003</v>
      </c>
      <c r="AT43" s="101">
        <v>1.0610623908000001</v>
      </c>
      <c r="AU43" s="100" t="s">
        <v>28</v>
      </c>
      <c r="AV43" s="100" t="s">
        <v>28</v>
      </c>
      <c r="AW43" s="100">
        <v>3</v>
      </c>
      <c r="AX43" s="100" t="s">
        <v>28</v>
      </c>
      <c r="AY43" s="100" t="s">
        <v>28</v>
      </c>
      <c r="AZ43" s="100" t="s">
        <v>28</v>
      </c>
      <c r="BA43" s="100" t="s">
        <v>28</v>
      </c>
      <c r="BB43" s="100" t="s">
        <v>28</v>
      </c>
      <c r="BC43" s="110">
        <v>-3</v>
      </c>
      <c r="BD43" s="111">
        <v>2670</v>
      </c>
      <c r="BE43" s="111">
        <v>2639</v>
      </c>
      <c r="BF43" s="111">
        <v>2539</v>
      </c>
    </row>
    <row r="44" spans="1:93" x14ac:dyDescent="0.3">
      <c r="A44" s="10"/>
      <c r="B44" t="s">
        <v>135</v>
      </c>
      <c r="C44" s="100">
        <v>4977</v>
      </c>
      <c r="D44" s="114">
        <v>5879</v>
      </c>
      <c r="E44" s="109">
        <v>0.78978273489999995</v>
      </c>
      <c r="F44" s="101">
        <v>0.73859136039999995</v>
      </c>
      <c r="G44" s="101">
        <v>0.84452215620000004</v>
      </c>
      <c r="H44" s="101">
        <v>0.63010927490000002</v>
      </c>
      <c r="I44" s="103">
        <v>0.84657254640000001</v>
      </c>
      <c r="J44" s="101">
        <v>0.82337673209999995</v>
      </c>
      <c r="K44" s="101">
        <v>0.87042182310000005</v>
      </c>
      <c r="L44" s="101">
        <v>0.98366936159999996</v>
      </c>
      <c r="M44" s="101">
        <v>0.91991083110000005</v>
      </c>
      <c r="N44" s="101">
        <v>1.0518469619999999</v>
      </c>
      <c r="O44" s="114">
        <v>5172</v>
      </c>
      <c r="P44" s="114">
        <v>6003</v>
      </c>
      <c r="Q44" s="109">
        <v>0.80416367550000001</v>
      </c>
      <c r="R44" s="101">
        <v>0.7522302421</v>
      </c>
      <c r="S44" s="101">
        <v>0.85968255569999996</v>
      </c>
      <c r="T44" s="101">
        <v>0.94239185020000005</v>
      </c>
      <c r="U44" s="103">
        <v>0.86156921539999998</v>
      </c>
      <c r="V44" s="101">
        <v>0.83840570000000003</v>
      </c>
      <c r="W44" s="101">
        <v>0.88537269360000004</v>
      </c>
      <c r="X44" s="101">
        <v>1.0024644896999999</v>
      </c>
      <c r="Y44" s="101">
        <v>0.93772465579999997</v>
      </c>
      <c r="Z44" s="101">
        <v>1.0716739150000001</v>
      </c>
      <c r="AA44" s="114">
        <v>5255</v>
      </c>
      <c r="AB44" s="114">
        <v>6308</v>
      </c>
      <c r="AC44" s="109">
        <v>0.76909924019999998</v>
      </c>
      <c r="AD44" s="101">
        <v>0.71946578490000002</v>
      </c>
      <c r="AE44" s="101">
        <v>0.82215673580000004</v>
      </c>
      <c r="AF44" s="101">
        <v>0.83913217920000005</v>
      </c>
      <c r="AG44" s="103">
        <v>0.83306911859999999</v>
      </c>
      <c r="AH44" s="101">
        <v>0.81084702659999996</v>
      </c>
      <c r="AI44" s="101">
        <v>0.85590022970000001</v>
      </c>
      <c r="AJ44" s="101">
        <v>0.99311420750000001</v>
      </c>
      <c r="AK44" s="101">
        <v>0.92902405239999997</v>
      </c>
      <c r="AL44" s="101">
        <v>1.0616257205999999</v>
      </c>
      <c r="AM44" s="101">
        <v>0.2416905235</v>
      </c>
      <c r="AN44" s="101">
        <v>0.95639639489999995</v>
      </c>
      <c r="AO44" s="101">
        <v>1.0305084488</v>
      </c>
      <c r="AP44" s="101">
        <v>0.88761432790000006</v>
      </c>
      <c r="AQ44" s="101">
        <v>0.63646550049999995</v>
      </c>
      <c r="AR44" s="101">
        <v>1.0182087301</v>
      </c>
      <c r="AS44" s="101">
        <v>0.94479852139999998</v>
      </c>
      <c r="AT44" s="101">
        <v>1.0973228626</v>
      </c>
      <c r="AU44" s="100" t="s">
        <v>28</v>
      </c>
      <c r="AV44" s="100" t="s">
        <v>28</v>
      </c>
      <c r="AW44" s="100" t="s">
        <v>28</v>
      </c>
      <c r="AX44" s="100" t="s">
        <v>28</v>
      </c>
      <c r="AY44" s="100" t="s">
        <v>28</v>
      </c>
      <c r="AZ44" s="100" t="s">
        <v>28</v>
      </c>
      <c r="BA44" s="100" t="s">
        <v>28</v>
      </c>
      <c r="BB44" s="100" t="s">
        <v>28</v>
      </c>
      <c r="BC44" s="110" t="s">
        <v>28</v>
      </c>
      <c r="BD44" s="111">
        <v>4977</v>
      </c>
      <c r="BE44" s="111">
        <v>5172</v>
      </c>
      <c r="BF44" s="111">
        <v>5255</v>
      </c>
    </row>
    <row r="45" spans="1:93" x14ac:dyDescent="0.3">
      <c r="A45" s="10"/>
      <c r="B45" t="s">
        <v>137</v>
      </c>
      <c r="C45" s="100">
        <v>7060</v>
      </c>
      <c r="D45" s="114">
        <v>8650</v>
      </c>
      <c r="E45" s="109">
        <v>0.80495798480000003</v>
      </c>
      <c r="F45" s="101">
        <v>0.75455901010000004</v>
      </c>
      <c r="G45" s="101">
        <v>0.85872323910000004</v>
      </c>
      <c r="H45" s="101">
        <v>0.93798175709999998</v>
      </c>
      <c r="I45" s="103">
        <v>0.81618497109999999</v>
      </c>
      <c r="J45" s="101">
        <v>0.7973667338</v>
      </c>
      <c r="K45" s="101">
        <v>0.83544732779999997</v>
      </c>
      <c r="L45" s="101">
        <v>1.0025700386</v>
      </c>
      <c r="M45" s="101">
        <v>0.93979843689999998</v>
      </c>
      <c r="N45" s="101">
        <v>1.0695343202000001</v>
      </c>
      <c r="O45" s="114">
        <v>7567</v>
      </c>
      <c r="P45" s="114">
        <v>9480</v>
      </c>
      <c r="Q45" s="109">
        <v>0.78391401709999997</v>
      </c>
      <c r="R45" s="101">
        <v>0.73517745030000003</v>
      </c>
      <c r="S45" s="101">
        <v>0.83588144050000002</v>
      </c>
      <c r="T45" s="101">
        <v>0.48168915159999998</v>
      </c>
      <c r="U45" s="103">
        <v>0.79820675109999994</v>
      </c>
      <c r="V45" s="101">
        <v>0.78042321179999996</v>
      </c>
      <c r="W45" s="101">
        <v>0.81639552459999998</v>
      </c>
      <c r="X45" s="101">
        <v>0.97722141529999995</v>
      </c>
      <c r="Y45" s="101">
        <v>0.91646677160000001</v>
      </c>
      <c r="Z45" s="101">
        <v>1.0420036209000001</v>
      </c>
      <c r="AA45" s="114">
        <v>8088</v>
      </c>
      <c r="AB45" s="114">
        <v>10177</v>
      </c>
      <c r="AC45" s="109">
        <v>0.78487924190000002</v>
      </c>
      <c r="AD45" s="101">
        <v>0.73628218649999999</v>
      </c>
      <c r="AE45" s="101">
        <v>0.83668386340000001</v>
      </c>
      <c r="AF45" s="101">
        <v>0.681137204</v>
      </c>
      <c r="AG45" s="103">
        <v>0.79473322199999996</v>
      </c>
      <c r="AH45" s="101">
        <v>0.77760055090000002</v>
      </c>
      <c r="AI45" s="101">
        <v>0.81224337280000003</v>
      </c>
      <c r="AJ45" s="101">
        <v>1.0134904386000001</v>
      </c>
      <c r="AK45" s="101">
        <v>0.95073855480000002</v>
      </c>
      <c r="AL45" s="101">
        <v>1.0803841540000001</v>
      </c>
      <c r="AM45" s="101">
        <v>0.97242401810000001</v>
      </c>
      <c r="AN45" s="101">
        <v>1.0012312891999999</v>
      </c>
      <c r="AO45" s="101">
        <v>1.0735808964</v>
      </c>
      <c r="AP45" s="101">
        <v>0.93375738870000002</v>
      </c>
      <c r="AQ45" s="101">
        <v>0.46059854119999999</v>
      </c>
      <c r="AR45" s="101">
        <v>0.97385706080000001</v>
      </c>
      <c r="AS45" s="101">
        <v>0.90768538249999997</v>
      </c>
      <c r="AT45" s="101">
        <v>1.0448527575</v>
      </c>
      <c r="AU45" s="100" t="s">
        <v>28</v>
      </c>
      <c r="AV45" s="100" t="s">
        <v>28</v>
      </c>
      <c r="AW45" s="100" t="s">
        <v>28</v>
      </c>
      <c r="AX45" s="100" t="s">
        <v>28</v>
      </c>
      <c r="AY45" s="100" t="s">
        <v>28</v>
      </c>
      <c r="AZ45" s="100" t="s">
        <v>28</v>
      </c>
      <c r="BA45" s="100" t="s">
        <v>28</v>
      </c>
      <c r="BB45" s="100" t="s">
        <v>28</v>
      </c>
      <c r="BC45" s="110" t="s">
        <v>28</v>
      </c>
      <c r="BD45" s="111">
        <v>7060</v>
      </c>
      <c r="BE45" s="111">
        <v>7567</v>
      </c>
      <c r="BF45" s="111">
        <v>8088</v>
      </c>
    </row>
    <row r="46" spans="1:93" x14ac:dyDescent="0.3">
      <c r="A46" s="10"/>
      <c r="B46" t="s">
        <v>141</v>
      </c>
      <c r="C46" s="100">
        <v>3265</v>
      </c>
      <c r="D46" s="114">
        <v>4158</v>
      </c>
      <c r="E46" s="109">
        <v>0.76243821389999999</v>
      </c>
      <c r="F46" s="101">
        <v>0.7109558467</v>
      </c>
      <c r="G46" s="101">
        <v>0.81764856799999996</v>
      </c>
      <c r="H46" s="101">
        <v>0.1472076172</v>
      </c>
      <c r="I46" s="103">
        <v>0.78523328520000002</v>
      </c>
      <c r="J46" s="101">
        <v>0.75875571509999995</v>
      </c>
      <c r="K46" s="101">
        <v>0.81263481770000001</v>
      </c>
      <c r="L46" s="101">
        <v>0.94961193499999996</v>
      </c>
      <c r="M46" s="101">
        <v>0.88549097499999996</v>
      </c>
      <c r="N46" s="101">
        <v>1.0183760791000001</v>
      </c>
      <c r="O46" s="114">
        <v>3221</v>
      </c>
      <c r="P46" s="114">
        <v>4123</v>
      </c>
      <c r="Q46" s="109">
        <v>0.7527351283</v>
      </c>
      <c r="R46" s="101">
        <v>0.70181855360000001</v>
      </c>
      <c r="S46" s="101">
        <v>0.80734567430000004</v>
      </c>
      <c r="T46" s="101">
        <v>7.4982649799999995E-2</v>
      </c>
      <c r="U46" s="103">
        <v>0.78122726170000001</v>
      </c>
      <c r="V46" s="101">
        <v>0.75470853689999995</v>
      </c>
      <c r="W46" s="101">
        <v>0.80867779360000003</v>
      </c>
      <c r="X46" s="101">
        <v>0.93835404320000004</v>
      </c>
      <c r="Y46" s="101">
        <v>0.87488181779999996</v>
      </c>
      <c r="Z46" s="101">
        <v>1.0064311458999999</v>
      </c>
      <c r="AA46" s="114">
        <v>3333</v>
      </c>
      <c r="AB46" s="114">
        <v>4273</v>
      </c>
      <c r="AC46" s="109">
        <v>0.74645746479999997</v>
      </c>
      <c r="AD46" s="101">
        <v>0.69631286169999995</v>
      </c>
      <c r="AE46" s="101">
        <v>0.80021320490000003</v>
      </c>
      <c r="AF46" s="101">
        <v>0.29975944920000003</v>
      </c>
      <c r="AG46" s="103">
        <v>0.78001404169999999</v>
      </c>
      <c r="AH46" s="101">
        <v>0.75397759460000002</v>
      </c>
      <c r="AI46" s="101">
        <v>0.80694958260000005</v>
      </c>
      <c r="AJ46" s="101">
        <v>0.96387757890000003</v>
      </c>
      <c r="AK46" s="101">
        <v>0.8991273944</v>
      </c>
      <c r="AL46" s="101">
        <v>1.0332907137</v>
      </c>
      <c r="AM46" s="101">
        <v>0.83748290680000004</v>
      </c>
      <c r="AN46" s="101">
        <v>0.99166019579999998</v>
      </c>
      <c r="AO46" s="101">
        <v>1.0742794898000001</v>
      </c>
      <c r="AP46" s="101">
        <v>0.91539487939999997</v>
      </c>
      <c r="AQ46" s="101">
        <v>0.75449897210000005</v>
      </c>
      <c r="AR46" s="101">
        <v>0.98727361069999997</v>
      </c>
      <c r="AS46" s="101">
        <v>0.9111168435</v>
      </c>
      <c r="AT46" s="101">
        <v>1.0697960303</v>
      </c>
      <c r="AU46" s="100" t="s">
        <v>28</v>
      </c>
      <c r="AV46" s="100" t="s">
        <v>28</v>
      </c>
      <c r="AW46" s="100" t="s">
        <v>28</v>
      </c>
      <c r="AX46" s="100" t="s">
        <v>28</v>
      </c>
      <c r="AY46" s="100" t="s">
        <v>28</v>
      </c>
      <c r="AZ46" s="100" t="s">
        <v>28</v>
      </c>
      <c r="BA46" s="100" t="s">
        <v>28</v>
      </c>
      <c r="BB46" s="100" t="s">
        <v>28</v>
      </c>
      <c r="BC46" s="110" t="s">
        <v>28</v>
      </c>
      <c r="BD46" s="111">
        <v>3265</v>
      </c>
      <c r="BE46" s="111">
        <v>3221</v>
      </c>
      <c r="BF46" s="111">
        <v>3333</v>
      </c>
    </row>
    <row r="47" spans="1:93" x14ac:dyDescent="0.3">
      <c r="A47" s="10"/>
      <c r="B47" t="s">
        <v>143</v>
      </c>
      <c r="C47" s="100">
        <v>4860</v>
      </c>
      <c r="D47" s="114">
        <v>6513</v>
      </c>
      <c r="E47" s="109">
        <v>0.75530633329999997</v>
      </c>
      <c r="F47" s="101">
        <v>0.70624222290000005</v>
      </c>
      <c r="G47" s="101">
        <v>0.8077790292</v>
      </c>
      <c r="H47" s="101">
        <v>7.4590581599999997E-2</v>
      </c>
      <c r="I47" s="103">
        <v>0.74619990790000001</v>
      </c>
      <c r="J47" s="101">
        <v>0.72551305290000001</v>
      </c>
      <c r="K47" s="101">
        <v>0.76747661580000004</v>
      </c>
      <c r="L47" s="101">
        <v>0.94072922329999997</v>
      </c>
      <c r="M47" s="101">
        <v>0.87962018649999996</v>
      </c>
      <c r="N47" s="101">
        <v>1.0060836313999999</v>
      </c>
      <c r="O47" s="114">
        <v>4761</v>
      </c>
      <c r="P47" s="114">
        <v>7068</v>
      </c>
      <c r="Q47" s="109">
        <v>0.68222665940000005</v>
      </c>
      <c r="R47" s="101">
        <v>0.63796121679999995</v>
      </c>
      <c r="S47" s="101">
        <v>0.72956349460000003</v>
      </c>
      <c r="T47" s="101">
        <v>2.2182596999999999E-6</v>
      </c>
      <c r="U47" s="103">
        <v>0.67359932089999996</v>
      </c>
      <c r="V47" s="101">
        <v>0.65473474200000004</v>
      </c>
      <c r="W47" s="101">
        <v>0.69300743639999995</v>
      </c>
      <c r="X47" s="101">
        <v>0.85045870729999995</v>
      </c>
      <c r="Y47" s="101">
        <v>0.79527773400000001</v>
      </c>
      <c r="Z47" s="101">
        <v>0.90946845600000004</v>
      </c>
      <c r="AA47" s="114">
        <v>5161</v>
      </c>
      <c r="AB47" s="114">
        <v>7484</v>
      </c>
      <c r="AC47" s="109">
        <v>0.70206453570000005</v>
      </c>
      <c r="AD47" s="101">
        <v>0.65691420089999997</v>
      </c>
      <c r="AE47" s="101">
        <v>0.75031809569999997</v>
      </c>
      <c r="AF47" s="101">
        <v>3.8199034000000001E-3</v>
      </c>
      <c r="AG47" s="103">
        <v>0.68960448959999998</v>
      </c>
      <c r="AH47" s="101">
        <v>0.67104481179999997</v>
      </c>
      <c r="AI47" s="101">
        <v>0.70867748870000002</v>
      </c>
      <c r="AJ47" s="101">
        <v>0.90655435409999996</v>
      </c>
      <c r="AK47" s="101">
        <v>0.84825311469999998</v>
      </c>
      <c r="AL47" s="101">
        <v>0.96886269300000005</v>
      </c>
      <c r="AM47" s="101">
        <v>0.45203701029999999</v>
      </c>
      <c r="AN47" s="101">
        <v>1.0290781311999999</v>
      </c>
      <c r="AO47" s="101">
        <v>1.1088987923</v>
      </c>
      <c r="AP47" s="101">
        <v>0.95500311429999996</v>
      </c>
      <c r="AQ47" s="101">
        <v>8.0326302999999995E-3</v>
      </c>
      <c r="AR47" s="101">
        <v>0.90324498720000002</v>
      </c>
      <c r="AS47" s="101">
        <v>0.83777524709999995</v>
      </c>
      <c r="AT47" s="101">
        <v>0.97383100020000002</v>
      </c>
      <c r="AU47" s="100" t="s">
        <v>28</v>
      </c>
      <c r="AV47" s="100">
        <v>2</v>
      </c>
      <c r="AW47" s="100">
        <v>3</v>
      </c>
      <c r="AX47" s="100" t="s">
        <v>28</v>
      </c>
      <c r="AY47" s="100" t="s">
        <v>28</v>
      </c>
      <c r="AZ47" s="100" t="s">
        <v>28</v>
      </c>
      <c r="BA47" s="100" t="s">
        <v>28</v>
      </c>
      <c r="BB47" s="100" t="s">
        <v>28</v>
      </c>
      <c r="BC47" s="110" t="s">
        <v>422</v>
      </c>
      <c r="BD47" s="111">
        <v>4860</v>
      </c>
      <c r="BE47" s="111">
        <v>4761</v>
      </c>
      <c r="BF47" s="111">
        <v>5161</v>
      </c>
      <c r="BQ47" s="52"/>
      <c r="CO47" s="4"/>
    </row>
    <row r="48" spans="1:93" x14ac:dyDescent="0.3">
      <c r="A48" s="10"/>
      <c r="B48" t="s">
        <v>95</v>
      </c>
      <c r="C48" s="100">
        <v>8256</v>
      </c>
      <c r="D48" s="114">
        <v>9775</v>
      </c>
      <c r="E48" s="109">
        <v>0.8285547083</v>
      </c>
      <c r="F48" s="101">
        <v>0.77752920960000005</v>
      </c>
      <c r="G48" s="101">
        <v>0.88292876470000003</v>
      </c>
      <c r="H48" s="101">
        <v>0.3320093831</v>
      </c>
      <c r="I48" s="103">
        <v>0.84460358059999996</v>
      </c>
      <c r="J48" s="101">
        <v>0.8265800204</v>
      </c>
      <c r="K48" s="101">
        <v>0.86302014400000004</v>
      </c>
      <c r="L48" s="101">
        <v>1.0319596072999999</v>
      </c>
      <c r="M48" s="101">
        <v>0.96840767409999995</v>
      </c>
      <c r="N48" s="101">
        <v>1.0996821480000001</v>
      </c>
      <c r="O48" s="114">
        <v>8734</v>
      </c>
      <c r="P48" s="114">
        <v>10360</v>
      </c>
      <c r="Q48" s="109">
        <v>0.82287887670000004</v>
      </c>
      <c r="R48" s="101">
        <v>0.77252335309999998</v>
      </c>
      <c r="S48" s="101">
        <v>0.87651673320000001</v>
      </c>
      <c r="T48" s="101">
        <v>0.42925294069999997</v>
      </c>
      <c r="U48" s="103">
        <v>0.84305019309999996</v>
      </c>
      <c r="V48" s="101">
        <v>0.82555378660000001</v>
      </c>
      <c r="W48" s="101">
        <v>0.86091741030000002</v>
      </c>
      <c r="X48" s="101">
        <v>1.0257947211</v>
      </c>
      <c r="Y48" s="101">
        <v>0.96302189780000003</v>
      </c>
      <c r="Z48" s="101">
        <v>1.0926592762</v>
      </c>
      <c r="AA48" s="114">
        <v>8887</v>
      </c>
      <c r="AB48" s="114">
        <v>10528</v>
      </c>
      <c r="AC48" s="109">
        <v>0.81990171680000001</v>
      </c>
      <c r="AD48" s="101">
        <v>0.76980969060000004</v>
      </c>
      <c r="AE48" s="101">
        <v>0.87325326420000005</v>
      </c>
      <c r="AF48" s="101">
        <v>7.6088168799999994E-2</v>
      </c>
      <c r="AG48" s="103">
        <v>0.84412993920000001</v>
      </c>
      <c r="AH48" s="101">
        <v>0.82676101300000004</v>
      </c>
      <c r="AI48" s="101">
        <v>0.86186375869999998</v>
      </c>
      <c r="AJ48" s="101">
        <v>1.0587138839000001</v>
      </c>
      <c r="AK48" s="101">
        <v>0.99403159019999998</v>
      </c>
      <c r="AL48" s="101">
        <v>1.1276050971</v>
      </c>
      <c r="AM48" s="101">
        <v>0.91679956019999997</v>
      </c>
      <c r="AN48" s="101">
        <v>0.99638201920000002</v>
      </c>
      <c r="AO48" s="101">
        <v>1.0664956448</v>
      </c>
      <c r="AP48" s="101">
        <v>0.93087780819999999</v>
      </c>
      <c r="AQ48" s="101">
        <v>0.8438563576</v>
      </c>
      <c r="AR48" s="101">
        <v>0.99314972030000004</v>
      </c>
      <c r="AS48" s="101">
        <v>0.92748842819999999</v>
      </c>
      <c r="AT48" s="101">
        <v>1.0634594855999999</v>
      </c>
      <c r="AU48" s="100" t="s">
        <v>28</v>
      </c>
      <c r="AV48" s="100" t="s">
        <v>28</v>
      </c>
      <c r="AW48" s="100" t="s">
        <v>28</v>
      </c>
      <c r="AX48" s="100" t="s">
        <v>28</v>
      </c>
      <c r="AY48" s="100" t="s">
        <v>28</v>
      </c>
      <c r="AZ48" s="100" t="s">
        <v>28</v>
      </c>
      <c r="BA48" s="100" t="s">
        <v>28</v>
      </c>
      <c r="BB48" s="100" t="s">
        <v>28</v>
      </c>
      <c r="BC48" s="110" t="s">
        <v>28</v>
      </c>
      <c r="BD48" s="111">
        <v>8256</v>
      </c>
      <c r="BE48" s="111">
        <v>8734</v>
      </c>
      <c r="BF48" s="111">
        <v>8887</v>
      </c>
    </row>
    <row r="49" spans="1:93" x14ac:dyDescent="0.3">
      <c r="A49" s="10"/>
      <c r="B49" t="s">
        <v>142</v>
      </c>
      <c r="C49" s="100">
        <v>5280</v>
      </c>
      <c r="D49" s="114">
        <v>6811</v>
      </c>
      <c r="E49" s="109">
        <v>0.77334756289999995</v>
      </c>
      <c r="F49" s="101">
        <v>0.72387496490000003</v>
      </c>
      <c r="G49" s="101">
        <v>0.82620132209999997</v>
      </c>
      <c r="H49" s="101">
        <v>0.26630609989999998</v>
      </c>
      <c r="I49" s="103">
        <v>0.77521656139999995</v>
      </c>
      <c r="J49" s="101">
        <v>0.75458604029999998</v>
      </c>
      <c r="K49" s="101">
        <v>0.79641112489999999</v>
      </c>
      <c r="L49" s="101">
        <v>0.96319945969999998</v>
      </c>
      <c r="M49" s="101">
        <v>0.90158165430000003</v>
      </c>
      <c r="N49" s="101">
        <v>1.0290284799</v>
      </c>
      <c r="O49" s="114">
        <v>4794</v>
      </c>
      <c r="P49" s="114">
        <v>6370</v>
      </c>
      <c r="Q49" s="109">
        <v>0.74537060060000004</v>
      </c>
      <c r="R49" s="101">
        <v>0.69742669759999998</v>
      </c>
      <c r="S49" s="101">
        <v>0.79661035940000002</v>
      </c>
      <c r="T49" s="101">
        <v>3.0341106699999999E-2</v>
      </c>
      <c r="U49" s="103">
        <v>0.75259026689999997</v>
      </c>
      <c r="V49" s="101">
        <v>0.73158513979999995</v>
      </c>
      <c r="W49" s="101">
        <v>0.77419848889999998</v>
      </c>
      <c r="X49" s="101">
        <v>0.9291734774</v>
      </c>
      <c r="Y49" s="101">
        <v>0.86940696260000006</v>
      </c>
      <c r="Z49" s="101">
        <v>0.99304858169999999</v>
      </c>
      <c r="AA49" s="114">
        <v>5064</v>
      </c>
      <c r="AB49" s="114">
        <v>7507</v>
      </c>
      <c r="AC49" s="109">
        <v>0.68084849869999997</v>
      </c>
      <c r="AD49" s="101">
        <v>0.63719273590000003</v>
      </c>
      <c r="AE49" s="101">
        <v>0.7274952335</v>
      </c>
      <c r="AF49" s="101">
        <v>1.3944510000000001E-4</v>
      </c>
      <c r="AG49" s="103">
        <v>0.67457040099999999</v>
      </c>
      <c r="AH49" s="101">
        <v>0.65624466179999996</v>
      </c>
      <c r="AI49" s="101">
        <v>0.69340788939999998</v>
      </c>
      <c r="AJ49" s="101">
        <v>0.87915873779999998</v>
      </c>
      <c r="AK49" s="101">
        <v>0.82278739320000005</v>
      </c>
      <c r="AL49" s="101">
        <v>0.93939223250000004</v>
      </c>
      <c r="AM49" s="101">
        <v>1.6460651499999999E-2</v>
      </c>
      <c r="AN49" s="101">
        <v>0.91343621310000001</v>
      </c>
      <c r="AO49" s="101">
        <v>0.98358067299999996</v>
      </c>
      <c r="AP49" s="101">
        <v>0.84829413419999999</v>
      </c>
      <c r="AQ49" s="101">
        <v>0.32757322319999999</v>
      </c>
      <c r="AR49" s="101">
        <v>0.96382355919999996</v>
      </c>
      <c r="AS49" s="101">
        <v>0.89528427820000001</v>
      </c>
      <c r="AT49" s="101">
        <v>1.0376099257</v>
      </c>
      <c r="AU49" s="100" t="s">
        <v>28</v>
      </c>
      <c r="AV49" s="100" t="s">
        <v>28</v>
      </c>
      <c r="AW49" s="100">
        <v>3</v>
      </c>
      <c r="AX49" s="100" t="s">
        <v>28</v>
      </c>
      <c r="AY49" s="100" t="s">
        <v>28</v>
      </c>
      <c r="AZ49" s="100" t="s">
        <v>28</v>
      </c>
      <c r="BA49" s="100" t="s">
        <v>28</v>
      </c>
      <c r="BB49" s="100" t="s">
        <v>28</v>
      </c>
      <c r="BC49" s="110">
        <v>-3</v>
      </c>
      <c r="BD49" s="111">
        <v>5280</v>
      </c>
      <c r="BE49" s="111">
        <v>4794</v>
      </c>
      <c r="BF49" s="111">
        <v>5064</v>
      </c>
      <c r="BQ49" s="52"/>
    </row>
    <row r="50" spans="1:93" x14ac:dyDescent="0.3">
      <c r="A50" s="10"/>
      <c r="B50" t="s">
        <v>144</v>
      </c>
      <c r="C50" s="100">
        <v>5185</v>
      </c>
      <c r="D50" s="114">
        <v>6215</v>
      </c>
      <c r="E50" s="109">
        <v>0.83477047900000001</v>
      </c>
      <c r="F50" s="101">
        <v>0.78072763730000005</v>
      </c>
      <c r="G50" s="101">
        <v>0.89255422659999994</v>
      </c>
      <c r="H50" s="101">
        <v>0.25423976500000001</v>
      </c>
      <c r="I50" s="103">
        <v>0.83427192279999995</v>
      </c>
      <c r="J50" s="101">
        <v>0.81187005690000003</v>
      </c>
      <c r="K50" s="101">
        <v>0.85729192160000001</v>
      </c>
      <c r="L50" s="101">
        <v>1.0397013101000001</v>
      </c>
      <c r="M50" s="101">
        <v>0.97239129540000002</v>
      </c>
      <c r="N50" s="101">
        <v>1.1116705994</v>
      </c>
      <c r="O50" s="114">
        <v>4962</v>
      </c>
      <c r="P50" s="114">
        <v>6165</v>
      </c>
      <c r="Q50" s="109">
        <v>0.80958609999999998</v>
      </c>
      <c r="R50" s="101">
        <v>0.75706535539999997</v>
      </c>
      <c r="S50" s="101">
        <v>0.86575042520000001</v>
      </c>
      <c r="T50" s="101">
        <v>0.78846735879999996</v>
      </c>
      <c r="U50" s="103">
        <v>0.80486617999999999</v>
      </c>
      <c r="V50" s="101">
        <v>0.78278026020000002</v>
      </c>
      <c r="W50" s="101">
        <v>0.82757524780000002</v>
      </c>
      <c r="X50" s="101">
        <v>1.009224044</v>
      </c>
      <c r="Y50" s="101">
        <v>0.94375207220000001</v>
      </c>
      <c r="Z50" s="101">
        <v>1.0792380763</v>
      </c>
      <c r="AA50" s="114">
        <v>4982</v>
      </c>
      <c r="AB50" s="114">
        <v>6103</v>
      </c>
      <c r="AC50" s="109">
        <v>0.81587537119999998</v>
      </c>
      <c r="AD50" s="101">
        <v>0.76308283789999998</v>
      </c>
      <c r="AE50" s="101">
        <v>0.87232026240000005</v>
      </c>
      <c r="AF50" s="101">
        <v>0.12665647190000001</v>
      </c>
      <c r="AG50" s="103">
        <v>0.81631984270000002</v>
      </c>
      <c r="AH50" s="101">
        <v>0.79396401429999997</v>
      </c>
      <c r="AI50" s="101">
        <v>0.83930514940000001</v>
      </c>
      <c r="AJ50" s="101">
        <v>1.0535147875999999</v>
      </c>
      <c r="AK50" s="101">
        <v>0.98534541210000004</v>
      </c>
      <c r="AL50" s="101">
        <v>1.1264003406</v>
      </c>
      <c r="AM50" s="101">
        <v>0.83988514979999995</v>
      </c>
      <c r="AN50" s="101">
        <v>1.007768502</v>
      </c>
      <c r="AO50" s="101">
        <v>1.0863336027999999</v>
      </c>
      <c r="AP50" s="101">
        <v>0.93488533439999999</v>
      </c>
      <c r="AQ50" s="101">
        <v>0.42354492649999997</v>
      </c>
      <c r="AR50" s="101">
        <v>0.96983077439999998</v>
      </c>
      <c r="AS50" s="101">
        <v>0.89973232830000005</v>
      </c>
      <c r="AT50" s="101">
        <v>1.0453906138</v>
      </c>
      <c r="AU50" s="100" t="s">
        <v>28</v>
      </c>
      <c r="AV50" s="100" t="s">
        <v>28</v>
      </c>
      <c r="AW50" s="100" t="s">
        <v>28</v>
      </c>
      <c r="AX50" s="100" t="s">
        <v>28</v>
      </c>
      <c r="AY50" s="100" t="s">
        <v>28</v>
      </c>
      <c r="AZ50" s="100" t="s">
        <v>28</v>
      </c>
      <c r="BA50" s="100" t="s">
        <v>28</v>
      </c>
      <c r="BB50" s="100" t="s">
        <v>28</v>
      </c>
      <c r="BC50" s="110" t="s">
        <v>28</v>
      </c>
      <c r="BD50" s="111">
        <v>5185</v>
      </c>
      <c r="BE50" s="111">
        <v>4962</v>
      </c>
      <c r="BF50" s="111">
        <v>4982</v>
      </c>
    </row>
    <row r="51" spans="1:93" x14ac:dyDescent="0.3">
      <c r="A51" s="10"/>
      <c r="B51" t="s">
        <v>145</v>
      </c>
      <c r="C51" s="100">
        <v>1971</v>
      </c>
      <c r="D51" s="114">
        <v>3481</v>
      </c>
      <c r="E51" s="109">
        <v>0.60093895389999996</v>
      </c>
      <c r="F51" s="101">
        <v>0.55569803659999994</v>
      </c>
      <c r="G51" s="101">
        <v>0.64986305980000003</v>
      </c>
      <c r="H51" s="101">
        <v>4.0076189999999999E-13</v>
      </c>
      <c r="I51" s="103">
        <v>0.56621660439999999</v>
      </c>
      <c r="J51" s="101">
        <v>0.54176337799999996</v>
      </c>
      <c r="K51" s="101">
        <v>0.59177356049999996</v>
      </c>
      <c r="L51" s="101">
        <v>0.74846563629999996</v>
      </c>
      <c r="M51" s="101">
        <v>0.6921183621</v>
      </c>
      <c r="N51" s="101">
        <v>0.80940029820000003</v>
      </c>
      <c r="O51" s="114">
        <v>2067</v>
      </c>
      <c r="P51" s="114">
        <v>3673</v>
      </c>
      <c r="Q51" s="109">
        <v>0.58982228309999996</v>
      </c>
      <c r="R51" s="101">
        <v>0.54593358020000005</v>
      </c>
      <c r="S51" s="101">
        <v>0.63723928750000003</v>
      </c>
      <c r="T51" s="101">
        <v>6.4487260000000001E-15</v>
      </c>
      <c r="U51" s="103">
        <v>0.56275524089999995</v>
      </c>
      <c r="V51" s="101">
        <v>0.53901036980000006</v>
      </c>
      <c r="W51" s="101">
        <v>0.5875461381</v>
      </c>
      <c r="X51" s="101">
        <v>0.73526809540000004</v>
      </c>
      <c r="Y51" s="101">
        <v>0.68055676300000001</v>
      </c>
      <c r="Z51" s="101">
        <v>0.7943777823</v>
      </c>
      <c r="AA51" s="114">
        <v>1992</v>
      </c>
      <c r="AB51" s="114">
        <v>3901</v>
      </c>
      <c r="AC51" s="109">
        <v>0.52162163409999995</v>
      </c>
      <c r="AD51" s="101">
        <v>0.4826593851</v>
      </c>
      <c r="AE51" s="101">
        <v>0.56372907589999999</v>
      </c>
      <c r="AF51" s="101">
        <v>1.9156249999999999E-23</v>
      </c>
      <c r="AG51" s="103">
        <v>0.51063829790000004</v>
      </c>
      <c r="AH51" s="101">
        <v>0.48869934529999998</v>
      </c>
      <c r="AI51" s="101">
        <v>0.53356214570000005</v>
      </c>
      <c r="AJ51" s="101">
        <v>0.67355398190000004</v>
      </c>
      <c r="AK51" s="101">
        <v>0.62324322750000005</v>
      </c>
      <c r="AL51" s="101">
        <v>0.72792602719999999</v>
      </c>
      <c r="AM51" s="101">
        <v>9.6651745999999997E-3</v>
      </c>
      <c r="AN51" s="101">
        <v>0.88437085029999996</v>
      </c>
      <c r="AO51" s="101">
        <v>0.97063546119999999</v>
      </c>
      <c r="AP51" s="101">
        <v>0.8057729521</v>
      </c>
      <c r="AQ51" s="101">
        <v>0.69562906920000001</v>
      </c>
      <c r="AR51" s="101">
        <v>0.98150116460000003</v>
      </c>
      <c r="AS51" s="101">
        <v>0.89385197449999998</v>
      </c>
      <c r="AT51" s="101">
        <v>1.0777450446000001</v>
      </c>
      <c r="AU51" s="100">
        <v>1</v>
      </c>
      <c r="AV51" s="100">
        <v>2</v>
      </c>
      <c r="AW51" s="100">
        <v>3</v>
      </c>
      <c r="AX51" s="100" t="s">
        <v>28</v>
      </c>
      <c r="AY51" s="100" t="s">
        <v>28</v>
      </c>
      <c r="AZ51" s="100" t="s">
        <v>28</v>
      </c>
      <c r="BA51" s="100" t="s">
        <v>28</v>
      </c>
      <c r="BB51" s="100" t="s">
        <v>28</v>
      </c>
      <c r="BC51" s="110" t="s">
        <v>231</v>
      </c>
      <c r="BD51" s="111">
        <v>1971</v>
      </c>
      <c r="BE51" s="111">
        <v>2067</v>
      </c>
      <c r="BF51" s="111">
        <v>1992</v>
      </c>
      <c r="BQ51" s="52"/>
      <c r="CC51" s="4"/>
      <c r="CO51" s="4"/>
    </row>
    <row r="52" spans="1:93" s="3" customFormat="1" x14ac:dyDescent="0.3">
      <c r="A52" s="10"/>
      <c r="B52" s="3" t="s">
        <v>80</v>
      </c>
      <c r="C52" s="106">
        <v>13096</v>
      </c>
      <c r="D52" s="113">
        <v>15131</v>
      </c>
      <c r="E52" s="102">
        <v>0.85757407529999996</v>
      </c>
      <c r="F52" s="107">
        <v>0.80607538649999999</v>
      </c>
      <c r="G52" s="107">
        <v>0.91236292149999998</v>
      </c>
      <c r="H52" s="107">
        <v>3.7060448199999999E-2</v>
      </c>
      <c r="I52" s="108">
        <v>0.86550789770000003</v>
      </c>
      <c r="J52" s="107">
        <v>0.85081064900000003</v>
      </c>
      <c r="K52" s="107">
        <v>0.88045903260000002</v>
      </c>
      <c r="L52" s="107">
        <v>1.0681030439000001</v>
      </c>
      <c r="M52" s="107">
        <v>1.0039617554</v>
      </c>
      <c r="N52" s="107">
        <v>1.1363422027000001</v>
      </c>
      <c r="O52" s="113">
        <v>13653</v>
      </c>
      <c r="P52" s="113">
        <v>15814</v>
      </c>
      <c r="Q52" s="102">
        <v>0.85489244070000003</v>
      </c>
      <c r="R52" s="107">
        <v>0.80358442669999997</v>
      </c>
      <c r="S52" s="107">
        <v>0.90947641700000004</v>
      </c>
      <c r="T52" s="107">
        <v>4.3894987599999997E-2</v>
      </c>
      <c r="U52" s="108">
        <v>0.86334893130000001</v>
      </c>
      <c r="V52" s="107">
        <v>0.84898798409999998</v>
      </c>
      <c r="W52" s="107">
        <v>0.87795279930000003</v>
      </c>
      <c r="X52" s="107">
        <v>1.0657025930999999</v>
      </c>
      <c r="Y52" s="107">
        <v>1.0017424023999999</v>
      </c>
      <c r="Z52" s="107">
        <v>1.1337465741999999</v>
      </c>
      <c r="AA52" s="113">
        <v>13449</v>
      </c>
      <c r="AB52" s="113">
        <v>15761</v>
      </c>
      <c r="AC52" s="102">
        <v>0.84817427769999998</v>
      </c>
      <c r="AD52" s="107">
        <v>0.79730841220000004</v>
      </c>
      <c r="AE52" s="107">
        <v>0.90228523159999996</v>
      </c>
      <c r="AF52" s="107">
        <v>3.9444127000000002E-3</v>
      </c>
      <c r="AG52" s="108">
        <v>0.85330880019999999</v>
      </c>
      <c r="AH52" s="107">
        <v>0.8390085196</v>
      </c>
      <c r="AI52" s="107">
        <v>0.86785281859999996</v>
      </c>
      <c r="AJ52" s="107">
        <v>1.0952213727</v>
      </c>
      <c r="AK52" s="107">
        <v>1.0295398442000001</v>
      </c>
      <c r="AL52" s="107">
        <v>1.1650931842000001</v>
      </c>
      <c r="AM52" s="107">
        <v>0.81396427770000002</v>
      </c>
      <c r="AN52" s="107">
        <v>0.99214151090000002</v>
      </c>
      <c r="AO52" s="107">
        <v>1.0595276784000001</v>
      </c>
      <c r="AP52" s="107">
        <v>0.9290411167</v>
      </c>
      <c r="AQ52" s="107">
        <v>0.92556857960000005</v>
      </c>
      <c r="AR52" s="107">
        <v>0.99687299939999996</v>
      </c>
      <c r="AS52" s="107">
        <v>0.93347751540000001</v>
      </c>
      <c r="AT52" s="107">
        <v>1.0645738763000001</v>
      </c>
      <c r="AU52" s="106" t="s">
        <v>28</v>
      </c>
      <c r="AV52" s="106" t="s">
        <v>28</v>
      </c>
      <c r="AW52" s="106">
        <v>3</v>
      </c>
      <c r="AX52" s="106" t="s">
        <v>28</v>
      </c>
      <c r="AY52" s="106" t="s">
        <v>28</v>
      </c>
      <c r="AZ52" s="106" t="s">
        <v>28</v>
      </c>
      <c r="BA52" s="106" t="s">
        <v>28</v>
      </c>
      <c r="BB52" s="106" t="s">
        <v>28</v>
      </c>
      <c r="BC52" s="104">
        <v>-3</v>
      </c>
      <c r="BD52" s="105">
        <v>13096</v>
      </c>
      <c r="BE52" s="105">
        <v>13653</v>
      </c>
      <c r="BF52" s="105">
        <v>13449</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0">
        <v>12397</v>
      </c>
      <c r="D53" s="114">
        <v>15329</v>
      </c>
      <c r="E53" s="109">
        <v>0.79612327729999999</v>
      </c>
      <c r="F53" s="101">
        <v>0.74824056269999994</v>
      </c>
      <c r="G53" s="101">
        <v>0.84707018609999996</v>
      </c>
      <c r="H53" s="101">
        <v>0.78900202699999999</v>
      </c>
      <c r="I53" s="103">
        <v>0.80872855369999996</v>
      </c>
      <c r="J53" s="101">
        <v>0.79461697170000001</v>
      </c>
      <c r="K53" s="101">
        <v>0.82309074299999996</v>
      </c>
      <c r="L53" s="101">
        <v>0.99156646680000005</v>
      </c>
      <c r="M53" s="101">
        <v>0.931928851</v>
      </c>
      <c r="N53" s="101">
        <v>1.055020517</v>
      </c>
      <c r="O53" s="114">
        <v>12170</v>
      </c>
      <c r="P53" s="114">
        <v>15414</v>
      </c>
      <c r="Q53" s="109">
        <v>0.77258866640000001</v>
      </c>
      <c r="R53" s="101">
        <v>0.72612865729999998</v>
      </c>
      <c r="S53" s="101">
        <v>0.82202133379999998</v>
      </c>
      <c r="T53" s="101">
        <v>0.23480298799999999</v>
      </c>
      <c r="U53" s="103">
        <v>0.78954197479999999</v>
      </c>
      <c r="V53" s="101">
        <v>0.77563842230000002</v>
      </c>
      <c r="W53" s="101">
        <v>0.80369475270000001</v>
      </c>
      <c r="X53" s="101">
        <v>0.96310331689999995</v>
      </c>
      <c r="Y53" s="101">
        <v>0.90518661330000005</v>
      </c>
      <c r="Z53" s="101">
        <v>1.0247257143999999</v>
      </c>
      <c r="AA53" s="114">
        <v>11987</v>
      </c>
      <c r="AB53" s="114">
        <v>15632</v>
      </c>
      <c r="AC53" s="109">
        <v>0.75145614199999999</v>
      </c>
      <c r="AD53" s="101">
        <v>0.70619912640000004</v>
      </c>
      <c r="AE53" s="101">
        <v>0.79961346919999998</v>
      </c>
      <c r="AF53" s="101">
        <v>0.34196525589999999</v>
      </c>
      <c r="AG53" s="103">
        <v>0.76682446260000003</v>
      </c>
      <c r="AH53" s="101">
        <v>0.75321918830000001</v>
      </c>
      <c r="AI53" s="101">
        <v>0.78067548679999998</v>
      </c>
      <c r="AJ53" s="101">
        <v>0.97033221719999996</v>
      </c>
      <c r="AK53" s="101">
        <v>0.91189322399999995</v>
      </c>
      <c r="AL53" s="101">
        <v>1.0325162935000001</v>
      </c>
      <c r="AM53" s="101">
        <v>0.41079094760000001</v>
      </c>
      <c r="AN53" s="101">
        <v>0.97264712090000005</v>
      </c>
      <c r="AO53" s="101">
        <v>1.0390990324</v>
      </c>
      <c r="AP53" s="101">
        <v>0.91044490700000003</v>
      </c>
      <c r="AQ53" s="101">
        <v>0.37228984599999998</v>
      </c>
      <c r="AR53" s="101">
        <v>0.9704384841</v>
      </c>
      <c r="AS53" s="101">
        <v>0.90853026150000005</v>
      </c>
      <c r="AT53" s="101">
        <v>1.0365651991</v>
      </c>
      <c r="AU53" s="100" t="s">
        <v>28</v>
      </c>
      <c r="AV53" s="100" t="s">
        <v>28</v>
      </c>
      <c r="AW53" s="100" t="s">
        <v>28</v>
      </c>
      <c r="AX53" s="100" t="s">
        <v>28</v>
      </c>
      <c r="AY53" s="100" t="s">
        <v>28</v>
      </c>
      <c r="AZ53" s="100" t="s">
        <v>28</v>
      </c>
      <c r="BA53" s="100" t="s">
        <v>28</v>
      </c>
      <c r="BB53" s="100" t="s">
        <v>28</v>
      </c>
      <c r="BC53" s="110" t="s">
        <v>28</v>
      </c>
      <c r="BD53" s="111">
        <v>12397</v>
      </c>
      <c r="BE53" s="111">
        <v>12170</v>
      </c>
      <c r="BF53" s="111">
        <v>11987</v>
      </c>
    </row>
    <row r="54" spans="1:93" x14ac:dyDescent="0.3">
      <c r="A54" s="10"/>
      <c r="B54" t="s">
        <v>79</v>
      </c>
      <c r="C54" s="100">
        <v>8398</v>
      </c>
      <c r="D54" s="114">
        <v>9802</v>
      </c>
      <c r="E54" s="109">
        <v>0.84979721620000004</v>
      </c>
      <c r="F54" s="101">
        <v>0.79719115119999995</v>
      </c>
      <c r="G54" s="101">
        <v>0.90587471720000001</v>
      </c>
      <c r="H54" s="101">
        <v>8.1628135700000007E-2</v>
      </c>
      <c r="I54" s="103">
        <v>0.85676392570000004</v>
      </c>
      <c r="J54" s="101">
        <v>0.83863444490000005</v>
      </c>
      <c r="K54" s="101">
        <v>0.87528532709999995</v>
      </c>
      <c r="L54" s="101">
        <v>1.0584170155999999</v>
      </c>
      <c r="M54" s="101">
        <v>0.99289649700000004</v>
      </c>
      <c r="N54" s="101">
        <v>1.1282611856</v>
      </c>
      <c r="O54" s="114">
        <v>9567</v>
      </c>
      <c r="P54" s="114">
        <v>11197</v>
      </c>
      <c r="Q54" s="109">
        <v>0.85025903380000001</v>
      </c>
      <c r="R54" s="101">
        <v>0.79799150399999996</v>
      </c>
      <c r="S54" s="101">
        <v>0.90595002700000005</v>
      </c>
      <c r="T54" s="101">
        <v>7.2180530500000006E-2</v>
      </c>
      <c r="U54" s="103">
        <v>0.85442529249999999</v>
      </c>
      <c r="V54" s="101">
        <v>0.83747448820000003</v>
      </c>
      <c r="W54" s="101">
        <v>0.8717191876</v>
      </c>
      <c r="X54" s="101">
        <v>1.0599266223999999</v>
      </c>
      <c r="Y54" s="101">
        <v>0.99477030639999997</v>
      </c>
      <c r="Z54" s="101">
        <v>1.1293506026</v>
      </c>
      <c r="AA54" s="114">
        <v>10931</v>
      </c>
      <c r="AB54" s="114">
        <v>13213</v>
      </c>
      <c r="AC54" s="109">
        <v>0.82332321980000001</v>
      </c>
      <c r="AD54" s="101">
        <v>0.77308636129999997</v>
      </c>
      <c r="AE54" s="101">
        <v>0.87682458019999998</v>
      </c>
      <c r="AF54" s="101">
        <v>5.6672107999999999E-2</v>
      </c>
      <c r="AG54" s="103">
        <v>0.82729130399999995</v>
      </c>
      <c r="AH54" s="101">
        <v>0.8119270234</v>
      </c>
      <c r="AI54" s="101">
        <v>0.8429463264</v>
      </c>
      <c r="AJ54" s="101">
        <v>1.0631319655</v>
      </c>
      <c r="AK54" s="101">
        <v>0.99826265439999995</v>
      </c>
      <c r="AL54" s="101">
        <v>1.1322166276000001</v>
      </c>
      <c r="AM54" s="101">
        <v>0.35487506299999999</v>
      </c>
      <c r="AN54" s="101">
        <v>0.96832046120000004</v>
      </c>
      <c r="AO54" s="101">
        <v>1.0366623997</v>
      </c>
      <c r="AP54" s="101">
        <v>0.904483963</v>
      </c>
      <c r="AQ54" s="101">
        <v>0.98768511780000001</v>
      </c>
      <c r="AR54" s="101">
        <v>1.0005434445000001</v>
      </c>
      <c r="AS54" s="101">
        <v>0.9338444628</v>
      </c>
      <c r="AT54" s="101">
        <v>1.0720063394999999</v>
      </c>
      <c r="AU54" s="100" t="s">
        <v>28</v>
      </c>
      <c r="AV54" s="100" t="s">
        <v>28</v>
      </c>
      <c r="AW54" s="100" t="s">
        <v>28</v>
      </c>
      <c r="AX54" s="100" t="s">
        <v>28</v>
      </c>
      <c r="AY54" s="100" t="s">
        <v>28</v>
      </c>
      <c r="AZ54" s="100" t="s">
        <v>28</v>
      </c>
      <c r="BA54" s="100" t="s">
        <v>28</v>
      </c>
      <c r="BB54" s="100" t="s">
        <v>28</v>
      </c>
      <c r="BC54" s="110" t="s">
        <v>28</v>
      </c>
      <c r="BD54" s="111">
        <v>8398</v>
      </c>
      <c r="BE54" s="111">
        <v>9567</v>
      </c>
      <c r="BF54" s="111">
        <v>10931</v>
      </c>
    </row>
    <row r="55" spans="1:93" x14ac:dyDescent="0.3">
      <c r="A55" s="10"/>
      <c r="B55" t="s">
        <v>84</v>
      </c>
      <c r="C55" s="100">
        <v>8834</v>
      </c>
      <c r="D55" s="114">
        <v>11444</v>
      </c>
      <c r="E55" s="109">
        <v>0.77113820440000003</v>
      </c>
      <c r="F55" s="101">
        <v>0.72382484150000004</v>
      </c>
      <c r="G55" s="101">
        <v>0.82154424140000004</v>
      </c>
      <c r="H55" s="101">
        <v>0.21159938980000001</v>
      </c>
      <c r="I55" s="103">
        <v>0.77193289060000003</v>
      </c>
      <c r="J55" s="101">
        <v>0.7560024192</v>
      </c>
      <c r="K55" s="101">
        <v>0.78819904870000002</v>
      </c>
      <c r="L55" s="101">
        <v>0.96044771780000004</v>
      </c>
      <c r="M55" s="101">
        <v>0.9015192259</v>
      </c>
      <c r="N55" s="101">
        <v>1.0232281155</v>
      </c>
      <c r="O55" s="114">
        <v>9352</v>
      </c>
      <c r="P55" s="114">
        <v>12373</v>
      </c>
      <c r="Q55" s="109">
        <v>0.75220774260000001</v>
      </c>
      <c r="R55" s="101">
        <v>0.70634361300000004</v>
      </c>
      <c r="S55" s="101">
        <v>0.80104991039999995</v>
      </c>
      <c r="T55" s="101">
        <v>4.5054549200000002E-2</v>
      </c>
      <c r="U55" s="103">
        <v>0.75583932760000005</v>
      </c>
      <c r="V55" s="101">
        <v>0.74067469919999995</v>
      </c>
      <c r="W55" s="101">
        <v>0.77131443769999997</v>
      </c>
      <c r="X55" s="101">
        <v>0.93769660799999999</v>
      </c>
      <c r="Y55" s="101">
        <v>0.88052272340000004</v>
      </c>
      <c r="Z55" s="101">
        <v>0.99858289320000004</v>
      </c>
      <c r="AA55" s="114">
        <v>9826</v>
      </c>
      <c r="AB55" s="114">
        <v>13555</v>
      </c>
      <c r="AC55" s="109">
        <v>0.72816939920000001</v>
      </c>
      <c r="AD55" s="101">
        <v>0.68382402440000001</v>
      </c>
      <c r="AE55" s="101">
        <v>0.77539053179999995</v>
      </c>
      <c r="AF55" s="101">
        <v>5.4684826399999997E-2</v>
      </c>
      <c r="AG55" s="103">
        <v>0.72489856139999997</v>
      </c>
      <c r="AH55" s="101">
        <v>0.7107063361</v>
      </c>
      <c r="AI55" s="101">
        <v>0.73937419390000003</v>
      </c>
      <c r="AJ55" s="101">
        <v>0.94026276200000003</v>
      </c>
      <c r="AK55" s="101">
        <v>0.88300094259999995</v>
      </c>
      <c r="AL55" s="101">
        <v>1.001237959</v>
      </c>
      <c r="AM55" s="101">
        <v>0.34629001790000002</v>
      </c>
      <c r="AN55" s="101">
        <v>0.96804294609999997</v>
      </c>
      <c r="AO55" s="101">
        <v>1.035735294</v>
      </c>
      <c r="AP55" s="101">
        <v>0.90477475370000005</v>
      </c>
      <c r="AQ55" s="101">
        <v>0.4734637612</v>
      </c>
      <c r="AR55" s="101">
        <v>0.97545127220000005</v>
      </c>
      <c r="AS55" s="101">
        <v>0.91136507160000002</v>
      </c>
      <c r="AT55" s="101">
        <v>1.0440439447000001</v>
      </c>
      <c r="AU55" s="100" t="s">
        <v>28</v>
      </c>
      <c r="AV55" s="100" t="s">
        <v>28</v>
      </c>
      <c r="AW55" s="100" t="s">
        <v>28</v>
      </c>
      <c r="AX55" s="100" t="s">
        <v>28</v>
      </c>
      <c r="AY55" s="100" t="s">
        <v>28</v>
      </c>
      <c r="AZ55" s="100" t="s">
        <v>28</v>
      </c>
      <c r="BA55" s="100" t="s">
        <v>28</v>
      </c>
      <c r="BB55" s="100" t="s">
        <v>28</v>
      </c>
      <c r="BC55" s="110" t="s">
        <v>28</v>
      </c>
      <c r="BD55" s="111">
        <v>8834</v>
      </c>
      <c r="BE55" s="111">
        <v>9352</v>
      </c>
      <c r="BF55" s="111">
        <v>9826</v>
      </c>
    </row>
    <row r="56" spans="1:93" x14ac:dyDescent="0.3">
      <c r="A56" s="10"/>
      <c r="B56" t="s">
        <v>81</v>
      </c>
      <c r="C56" s="100">
        <v>8404</v>
      </c>
      <c r="D56" s="114">
        <v>10058</v>
      </c>
      <c r="E56" s="109">
        <v>0.81576398459999999</v>
      </c>
      <c r="F56" s="101">
        <v>0.76564534539999995</v>
      </c>
      <c r="G56" s="101">
        <v>0.86916335690000002</v>
      </c>
      <c r="H56" s="101">
        <v>0.62304187960000001</v>
      </c>
      <c r="I56" s="103">
        <v>0.83555378800000002</v>
      </c>
      <c r="J56" s="101">
        <v>0.81787936790000004</v>
      </c>
      <c r="K56" s="101">
        <v>0.85361015340000002</v>
      </c>
      <c r="L56" s="101">
        <v>1.0160288425999999</v>
      </c>
      <c r="M56" s="101">
        <v>0.95360639690000004</v>
      </c>
      <c r="N56" s="101">
        <v>1.0825374204</v>
      </c>
      <c r="O56" s="114">
        <v>8606</v>
      </c>
      <c r="P56" s="114">
        <v>10151</v>
      </c>
      <c r="Q56" s="109">
        <v>0.83720791930000005</v>
      </c>
      <c r="R56" s="101">
        <v>0.78580135819999997</v>
      </c>
      <c r="S56" s="101">
        <v>0.89197746089999996</v>
      </c>
      <c r="T56" s="101">
        <v>0.1862820006</v>
      </c>
      <c r="U56" s="103">
        <v>0.84779824650000002</v>
      </c>
      <c r="V56" s="101">
        <v>0.83007430770000001</v>
      </c>
      <c r="W56" s="101">
        <v>0.86590063090000002</v>
      </c>
      <c r="X56" s="101">
        <v>1.0436571995999999</v>
      </c>
      <c r="Y56" s="101">
        <v>0.97957416070000003</v>
      </c>
      <c r="Z56" s="101">
        <v>1.111932505</v>
      </c>
      <c r="AA56" s="114">
        <v>8481</v>
      </c>
      <c r="AB56" s="114">
        <v>10352</v>
      </c>
      <c r="AC56" s="109">
        <v>0.80239074710000002</v>
      </c>
      <c r="AD56" s="101">
        <v>0.7532685402</v>
      </c>
      <c r="AE56" s="101">
        <v>0.85471631520000002</v>
      </c>
      <c r="AF56" s="101">
        <v>0.27118771260000002</v>
      </c>
      <c r="AG56" s="103">
        <v>0.81926197840000003</v>
      </c>
      <c r="AH56" s="101">
        <v>0.80201019090000003</v>
      </c>
      <c r="AI56" s="101">
        <v>0.83688486360000003</v>
      </c>
      <c r="AJ56" s="101">
        <v>1.0361025070000001</v>
      </c>
      <c r="AK56" s="101">
        <v>0.97267251119999998</v>
      </c>
      <c r="AL56" s="101">
        <v>1.1036689046999999</v>
      </c>
      <c r="AM56" s="101">
        <v>0.22307822059999999</v>
      </c>
      <c r="AN56" s="101">
        <v>0.95841275339999998</v>
      </c>
      <c r="AO56" s="101">
        <v>1.0261909693</v>
      </c>
      <c r="AP56" s="101">
        <v>0.89511117640000004</v>
      </c>
      <c r="AQ56" s="101">
        <v>0.45758142140000002</v>
      </c>
      <c r="AR56" s="101">
        <v>1.0262869348000001</v>
      </c>
      <c r="AS56" s="101">
        <v>0.95837654220000001</v>
      </c>
      <c r="AT56" s="101">
        <v>1.0990094459999999</v>
      </c>
      <c r="AU56" s="100" t="s">
        <v>28</v>
      </c>
      <c r="AV56" s="100" t="s">
        <v>28</v>
      </c>
      <c r="AW56" s="100" t="s">
        <v>28</v>
      </c>
      <c r="AX56" s="100" t="s">
        <v>28</v>
      </c>
      <c r="AY56" s="100" t="s">
        <v>28</v>
      </c>
      <c r="AZ56" s="100" t="s">
        <v>28</v>
      </c>
      <c r="BA56" s="100" t="s">
        <v>28</v>
      </c>
      <c r="BB56" s="100" t="s">
        <v>28</v>
      </c>
      <c r="BC56" s="110" t="s">
        <v>28</v>
      </c>
      <c r="BD56" s="111">
        <v>8404</v>
      </c>
      <c r="BE56" s="111">
        <v>8606</v>
      </c>
      <c r="BF56" s="111">
        <v>8481</v>
      </c>
    </row>
    <row r="57" spans="1:93" x14ac:dyDescent="0.3">
      <c r="A57" s="10"/>
      <c r="B57" t="s">
        <v>82</v>
      </c>
      <c r="C57" s="100">
        <v>6264</v>
      </c>
      <c r="D57" s="114">
        <v>7238</v>
      </c>
      <c r="E57" s="109">
        <v>0.8497775045</v>
      </c>
      <c r="F57" s="101">
        <v>0.79595222409999999</v>
      </c>
      <c r="G57" s="101">
        <v>0.90724265260000003</v>
      </c>
      <c r="H57" s="101">
        <v>8.9159185399999993E-2</v>
      </c>
      <c r="I57" s="103">
        <v>0.86543243989999996</v>
      </c>
      <c r="J57" s="101">
        <v>0.84426399119999995</v>
      </c>
      <c r="K57" s="101">
        <v>0.88713165059999999</v>
      </c>
      <c r="L57" s="101">
        <v>1.0583924647</v>
      </c>
      <c r="M57" s="101">
        <v>0.99135342120000003</v>
      </c>
      <c r="N57" s="101">
        <v>1.1299649403000001</v>
      </c>
      <c r="O57" s="114">
        <v>6648</v>
      </c>
      <c r="P57" s="114">
        <v>7726</v>
      </c>
      <c r="Q57" s="109">
        <v>0.84186374659999996</v>
      </c>
      <c r="R57" s="101">
        <v>0.78884158709999996</v>
      </c>
      <c r="S57" s="101">
        <v>0.89844980220000004</v>
      </c>
      <c r="T57" s="101">
        <v>0.14580038200000001</v>
      </c>
      <c r="U57" s="103">
        <v>0.86047113639999995</v>
      </c>
      <c r="V57" s="101">
        <v>0.84003355440000005</v>
      </c>
      <c r="W57" s="101">
        <v>0.88140595420000001</v>
      </c>
      <c r="X57" s="101">
        <v>1.0494611195000001</v>
      </c>
      <c r="Y57" s="101">
        <v>0.98336408760000005</v>
      </c>
      <c r="Z57" s="101">
        <v>1.1200008777999999</v>
      </c>
      <c r="AA57" s="114">
        <v>6958</v>
      </c>
      <c r="AB57" s="114">
        <v>8317</v>
      </c>
      <c r="AC57" s="109">
        <v>0.81346425020000002</v>
      </c>
      <c r="AD57" s="101">
        <v>0.76253954180000005</v>
      </c>
      <c r="AE57" s="101">
        <v>0.86778986540000003</v>
      </c>
      <c r="AF57" s="101">
        <v>0.13601649660000001</v>
      </c>
      <c r="AG57" s="103">
        <v>0.8365997355</v>
      </c>
      <c r="AH57" s="101">
        <v>0.81717158940000001</v>
      </c>
      <c r="AI57" s="101">
        <v>0.85648978320000002</v>
      </c>
      <c r="AJ57" s="101">
        <v>1.0504013811999999</v>
      </c>
      <c r="AK57" s="101">
        <v>0.98464387060000003</v>
      </c>
      <c r="AL57" s="101">
        <v>1.1205503780999999</v>
      </c>
      <c r="AM57" s="101">
        <v>0.3450457079</v>
      </c>
      <c r="AN57" s="101">
        <v>0.96626592300000003</v>
      </c>
      <c r="AO57" s="101">
        <v>1.0376037054</v>
      </c>
      <c r="AP57" s="101">
        <v>0.89983278690000001</v>
      </c>
      <c r="AQ57" s="101">
        <v>0.79858646030000002</v>
      </c>
      <c r="AR57" s="101">
        <v>0.99068725889999998</v>
      </c>
      <c r="AS57" s="101">
        <v>0.92199003059999995</v>
      </c>
      <c r="AT57" s="101">
        <v>1.0645030992</v>
      </c>
      <c r="AU57" s="100" t="s">
        <v>28</v>
      </c>
      <c r="AV57" s="100" t="s">
        <v>28</v>
      </c>
      <c r="AW57" s="100" t="s">
        <v>28</v>
      </c>
      <c r="AX57" s="100" t="s">
        <v>28</v>
      </c>
      <c r="AY57" s="100" t="s">
        <v>28</v>
      </c>
      <c r="AZ57" s="100" t="s">
        <v>28</v>
      </c>
      <c r="BA57" s="100" t="s">
        <v>28</v>
      </c>
      <c r="BB57" s="100" t="s">
        <v>28</v>
      </c>
      <c r="BC57" s="110" t="s">
        <v>28</v>
      </c>
      <c r="BD57" s="111">
        <v>6264</v>
      </c>
      <c r="BE57" s="111">
        <v>6648</v>
      </c>
      <c r="BF57" s="111">
        <v>6958</v>
      </c>
    </row>
    <row r="58" spans="1:93" x14ac:dyDescent="0.3">
      <c r="A58" s="10"/>
      <c r="B58" t="s">
        <v>86</v>
      </c>
      <c r="C58" s="100">
        <v>4145</v>
      </c>
      <c r="D58" s="114">
        <v>5240</v>
      </c>
      <c r="E58" s="109">
        <v>0.77239552020000002</v>
      </c>
      <c r="F58" s="101">
        <v>0.72170990479999997</v>
      </c>
      <c r="G58" s="101">
        <v>0.82664078139999997</v>
      </c>
      <c r="H58" s="101">
        <v>0.26344012449999998</v>
      </c>
      <c r="I58" s="103">
        <v>0.79103053440000004</v>
      </c>
      <c r="J58" s="101">
        <v>0.76731214179999996</v>
      </c>
      <c r="K58" s="101">
        <v>0.81548208639999997</v>
      </c>
      <c r="L58" s="101">
        <v>0.96201369660000002</v>
      </c>
      <c r="M58" s="101">
        <v>0.89888508570000003</v>
      </c>
      <c r="N58" s="101">
        <v>1.0295758236000001</v>
      </c>
      <c r="O58" s="114">
        <v>4095</v>
      </c>
      <c r="P58" s="114">
        <v>5114</v>
      </c>
      <c r="Q58" s="109">
        <v>0.77024949789999997</v>
      </c>
      <c r="R58" s="101">
        <v>0.71978350459999996</v>
      </c>
      <c r="S58" s="101">
        <v>0.82425380010000004</v>
      </c>
      <c r="T58" s="101">
        <v>0.2399680502</v>
      </c>
      <c r="U58" s="103">
        <v>0.80074305830000003</v>
      </c>
      <c r="V58" s="101">
        <v>0.77658953600000002</v>
      </c>
      <c r="W58" s="101">
        <v>0.82564780439999996</v>
      </c>
      <c r="X58" s="101">
        <v>0.96018732669999995</v>
      </c>
      <c r="Y58" s="101">
        <v>0.89727679279999994</v>
      </c>
      <c r="Z58" s="101">
        <v>1.0275086903999999</v>
      </c>
      <c r="AA58" s="114">
        <v>3964</v>
      </c>
      <c r="AB58" s="114">
        <v>5049</v>
      </c>
      <c r="AC58" s="109">
        <v>0.75657194350000001</v>
      </c>
      <c r="AD58" s="101">
        <v>0.70684481050000003</v>
      </c>
      <c r="AE58" s="101">
        <v>0.80979742269999999</v>
      </c>
      <c r="AF58" s="101">
        <v>0.50118168279999997</v>
      </c>
      <c r="AG58" s="103">
        <v>0.78510596160000001</v>
      </c>
      <c r="AH58" s="101">
        <v>0.76104199299999997</v>
      </c>
      <c r="AI58" s="101">
        <v>0.80993082719999998</v>
      </c>
      <c r="AJ58" s="101">
        <v>0.97693809440000001</v>
      </c>
      <c r="AK58" s="101">
        <v>0.91272697599999997</v>
      </c>
      <c r="AL58" s="101">
        <v>1.0456665194999999</v>
      </c>
      <c r="AM58" s="101">
        <v>0.64690149590000001</v>
      </c>
      <c r="AN58" s="101">
        <v>0.98224269620000004</v>
      </c>
      <c r="AO58" s="101">
        <v>1.0605043761999999</v>
      </c>
      <c r="AP58" s="101">
        <v>0.9097564668</v>
      </c>
      <c r="AQ58" s="101">
        <v>0.94316189439999998</v>
      </c>
      <c r="AR58" s="101">
        <v>0.99722160179999997</v>
      </c>
      <c r="AS58" s="101">
        <v>0.92379250639999999</v>
      </c>
      <c r="AT58" s="101">
        <v>1.0764873238999999</v>
      </c>
      <c r="AU58" s="100" t="s">
        <v>28</v>
      </c>
      <c r="AV58" s="100" t="s">
        <v>28</v>
      </c>
      <c r="AW58" s="100" t="s">
        <v>28</v>
      </c>
      <c r="AX58" s="100" t="s">
        <v>28</v>
      </c>
      <c r="AY58" s="100" t="s">
        <v>28</v>
      </c>
      <c r="AZ58" s="100" t="s">
        <v>28</v>
      </c>
      <c r="BA58" s="100" t="s">
        <v>28</v>
      </c>
      <c r="BB58" s="100" t="s">
        <v>28</v>
      </c>
      <c r="BC58" s="110" t="s">
        <v>28</v>
      </c>
      <c r="BD58" s="111">
        <v>4145</v>
      </c>
      <c r="BE58" s="111">
        <v>4095</v>
      </c>
      <c r="BF58" s="111">
        <v>3964</v>
      </c>
    </row>
    <row r="59" spans="1:93" x14ac:dyDescent="0.3">
      <c r="A59" s="10"/>
      <c r="B59" t="s">
        <v>89</v>
      </c>
      <c r="C59" s="100">
        <v>4517</v>
      </c>
      <c r="D59" s="114">
        <v>5609</v>
      </c>
      <c r="E59" s="109">
        <v>0.77463328440000001</v>
      </c>
      <c r="F59" s="101">
        <v>0.72484210739999999</v>
      </c>
      <c r="G59" s="101">
        <v>0.82784473920000001</v>
      </c>
      <c r="H59" s="101">
        <v>0.29044397709999997</v>
      </c>
      <c r="I59" s="103">
        <v>0.80531288999999995</v>
      </c>
      <c r="J59" s="101">
        <v>0.78216717749999998</v>
      </c>
      <c r="K59" s="101">
        <v>0.8291435251</v>
      </c>
      <c r="L59" s="101">
        <v>0.96480081770000004</v>
      </c>
      <c r="M59" s="101">
        <v>0.90278622399999997</v>
      </c>
      <c r="N59" s="101">
        <v>1.0310753453999999</v>
      </c>
      <c r="O59" s="114">
        <v>4390</v>
      </c>
      <c r="P59" s="114">
        <v>5492</v>
      </c>
      <c r="Q59" s="109">
        <v>0.76957462300000001</v>
      </c>
      <c r="R59" s="101">
        <v>0.71994051319999997</v>
      </c>
      <c r="S59" s="101">
        <v>0.82263060570000002</v>
      </c>
      <c r="T59" s="101">
        <v>0.22241562570000001</v>
      </c>
      <c r="U59" s="103">
        <v>0.79934450109999999</v>
      </c>
      <c r="V59" s="101">
        <v>0.77604523830000005</v>
      </c>
      <c r="W59" s="101">
        <v>0.82334327939999996</v>
      </c>
      <c r="X59" s="101">
        <v>0.95934603269999996</v>
      </c>
      <c r="Y59" s="101">
        <v>0.89747251859999999</v>
      </c>
      <c r="Z59" s="101">
        <v>1.0254852282</v>
      </c>
      <c r="AA59" s="114">
        <v>4220</v>
      </c>
      <c r="AB59" s="114">
        <v>5392</v>
      </c>
      <c r="AC59" s="109">
        <v>0.75219944790000004</v>
      </c>
      <c r="AD59" s="101">
        <v>0.70350429670000003</v>
      </c>
      <c r="AE59" s="101">
        <v>0.80426517939999997</v>
      </c>
      <c r="AF59" s="101">
        <v>0.39365214929999998</v>
      </c>
      <c r="AG59" s="103">
        <v>0.78264094959999997</v>
      </c>
      <c r="AH59" s="101">
        <v>0.75938043470000005</v>
      </c>
      <c r="AI59" s="101">
        <v>0.80661395520000001</v>
      </c>
      <c r="AJ59" s="101">
        <v>0.97129202520000002</v>
      </c>
      <c r="AK59" s="101">
        <v>0.9084134733</v>
      </c>
      <c r="AL59" s="101">
        <v>1.0385229037999999</v>
      </c>
      <c r="AM59" s="101">
        <v>0.54930320759999995</v>
      </c>
      <c r="AN59" s="101">
        <v>0.97742236469999999</v>
      </c>
      <c r="AO59" s="101">
        <v>1.0532810344000001</v>
      </c>
      <c r="AP59" s="101">
        <v>0.90702713509999999</v>
      </c>
      <c r="AQ59" s="101">
        <v>0.8626555548</v>
      </c>
      <c r="AR59" s="101">
        <v>0.99346960490000003</v>
      </c>
      <c r="AS59" s="101">
        <v>0.92239538330000004</v>
      </c>
      <c r="AT59" s="101">
        <v>1.0700203771000001</v>
      </c>
      <c r="AU59" s="100" t="s">
        <v>28</v>
      </c>
      <c r="AV59" s="100" t="s">
        <v>28</v>
      </c>
      <c r="AW59" s="100" t="s">
        <v>28</v>
      </c>
      <c r="AX59" s="100" t="s">
        <v>28</v>
      </c>
      <c r="AY59" s="100" t="s">
        <v>28</v>
      </c>
      <c r="AZ59" s="100" t="s">
        <v>28</v>
      </c>
      <c r="BA59" s="100" t="s">
        <v>28</v>
      </c>
      <c r="BB59" s="100" t="s">
        <v>28</v>
      </c>
      <c r="BC59" s="110" t="s">
        <v>28</v>
      </c>
      <c r="BD59" s="111">
        <v>4517</v>
      </c>
      <c r="BE59" s="111">
        <v>4390</v>
      </c>
      <c r="BF59" s="111">
        <v>4220</v>
      </c>
    </row>
    <row r="60" spans="1:93" x14ac:dyDescent="0.3">
      <c r="A60" s="10"/>
      <c r="B60" t="s">
        <v>87</v>
      </c>
      <c r="C60" s="100">
        <v>9416</v>
      </c>
      <c r="D60" s="114">
        <v>11899</v>
      </c>
      <c r="E60" s="109">
        <v>0.77270615340000004</v>
      </c>
      <c r="F60" s="101">
        <v>0.72541083149999996</v>
      </c>
      <c r="G60" s="101">
        <v>0.82308503489999996</v>
      </c>
      <c r="H60" s="101">
        <v>0.23433627770000001</v>
      </c>
      <c r="I60" s="103">
        <v>0.79132700229999997</v>
      </c>
      <c r="J60" s="101">
        <v>0.77550387840000001</v>
      </c>
      <c r="K60" s="101">
        <v>0.8074729759</v>
      </c>
      <c r="L60" s="101">
        <v>0.96240058829999997</v>
      </c>
      <c r="M60" s="101">
        <v>0.90349456640000003</v>
      </c>
      <c r="N60" s="101">
        <v>1.0251471640000001</v>
      </c>
      <c r="O60" s="114">
        <v>9889</v>
      </c>
      <c r="P60" s="114">
        <v>12276</v>
      </c>
      <c r="Q60" s="109">
        <v>0.78309481510000001</v>
      </c>
      <c r="R60" s="101">
        <v>0.73539438000000001</v>
      </c>
      <c r="S60" s="101">
        <v>0.83388927909999999</v>
      </c>
      <c r="T60" s="101">
        <v>0.45252995330000001</v>
      </c>
      <c r="U60" s="103">
        <v>0.80555555560000003</v>
      </c>
      <c r="V60" s="101">
        <v>0.78983403299999999</v>
      </c>
      <c r="W60" s="101">
        <v>0.82159001249999997</v>
      </c>
      <c r="X60" s="101">
        <v>0.97620020409999997</v>
      </c>
      <c r="Y60" s="101">
        <v>0.91673719460000003</v>
      </c>
      <c r="Z60" s="101">
        <v>1.0395202073000001</v>
      </c>
      <c r="AA60" s="114">
        <v>10124</v>
      </c>
      <c r="AB60" s="114">
        <v>12718</v>
      </c>
      <c r="AC60" s="109">
        <v>0.77133035510000003</v>
      </c>
      <c r="AD60" s="101">
        <v>0.72439167650000003</v>
      </c>
      <c r="AE60" s="101">
        <v>0.82131053679999999</v>
      </c>
      <c r="AF60" s="101">
        <v>0.90030916859999999</v>
      </c>
      <c r="AG60" s="103">
        <v>0.7960371128</v>
      </c>
      <c r="AH60" s="101">
        <v>0.7806809629</v>
      </c>
      <c r="AI60" s="101">
        <v>0.81169532109999998</v>
      </c>
      <c r="AJ60" s="101">
        <v>0.9959951776</v>
      </c>
      <c r="AK60" s="101">
        <v>0.93538470480000002</v>
      </c>
      <c r="AL60" s="101">
        <v>1.0605330499000001</v>
      </c>
      <c r="AM60" s="101">
        <v>0.66021826149999996</v>
      </c>
      <c r="AN60" s="101">
        <v>0.98497696609999996</v>
      </c>
      <c r="AO60" s="101">
        <v>1.0537443088</v>
      </c>
      <c r="AP60" s="101">
        <v>0.92069737939999996</v>
      </c>
      <c r="AQ60" s="101">
        <v>0.6992463605</v>
      </c>
      <c r="AR60" s="101">
        <v>1.0134445178</v>
      </c>
      <c r="AS60" s="101">
        <v>0.94705591349999996</v>
      </c>
      <c r="AT60" s="101">
        <v>1.0844869622</v>
      </c>
      <c r="AU60" s="100" t="s">
        <v>28</v>
      </c>
      <c r="AV60" s="100" t="s">
        <v>28</v>
      </c>
      <c r="AW60" s="100" t="s">
        <v>28</v>
      </c>
      <c r="AX60" s="100" t="s">
        <v>28</v>
      </c>
      <c r="AY60" s="100" t="s">
        <v>28</v>
      </c>
      <c r="AZ60" s="100" t="s">
        <v>28</v>
      </c>
      <c r="BA60" s="100" t="s">
        <v>28</v>
      </c>
      <c r="BB60" s="100" t="s">
        <v>28</v>
      </c>
      <c r="BC60" s="110" t="s">
        <v>28</v>
      </c>
      <c r="BD60" s="111">
        <v>9416</v>
      </c>
      <c r="BE60" s="111">
        <v>9889</v>
      </c>
      <c r="BF60" s="111">
        <v>10124</v>
      </c>
    </row>
    <row r="61" spans="1:93" x14ac:dyDescent="0.3">
      <c r="A61" s="10"/>
      <c r="B61" t="s">
        <v>85</v>
      </c>
      <c r="C61" s="100">
        <v>11017</v>
      </c>
      <c r="D61" s="114">
        <v>14168</v>
      </c>
      <c r="E61" s="109">
        <v>0.76719343409999996</v>
      </c>
      <c r="F61" s="101">
        <v>0.72081904760000004</v>
      </c>
      <c r="G61" s="101">
        <v>0.8165513486</v>
      </c>
      <c r="H61" s="101">
        <v>0.15278125740000001</v>
      </c>
      <c r="I61" s="103">
        <v>0.77759740259999999</v>
      </c>
      <c r="J61" s="101">
        <v>0.76321197699999999</v>
      </c>
      <c r="K61" s="101">
        <v>0.79225397239999995</v>
      </c>
      <c r="L61" s="101">
        <v>0.95553453160000001</v>
      </c>
      <c r="M61" s="101">
        <v>0.8977755288</v>
      </c>
      <c r="N61" s="101">
        <v>1.0170094994000001</v>
      </c>
      <c r="O61" s="114">
        <v>10596</v>
      </c>
      <c r="P61" s="114">
        <v>14094</v>
      </c>
      <c r="Q61" s="109">
        <v>0.73625372460000005</v>
      </c>
      <c r="R61" s="101">
        <v>0.69170937710000002</v>
      </c>
      <c r="S61" s="101">
        <v>0.7836666162</v>
      </c>
      <c r="T61" s="101">
        <v>7.0702684999999999E-3</v>
      </c>
      <c r="U61" s="103">
        <v>0.75180928049999995</v>
      </c>
      <c r="V61" s="101">
        <v>0.73762991570000003</v>
      </c>
      <c r="W61" s="101">
        <v>0.76626121349999998</v>
      </c>
      <c r="X61" s="101">
        <v>0.91780844719999999</v>
      </c>
      <c r="Y61" s="101">
        <v>0.86227979320000003</v>
      </c>
      <c r="Z61" s="101">
        <v>0.97691300709999995</v>
      </c>
      <c r="AA61" s="114">
        <v>10503</v>
      </c>
      <c r="AB61" s="114">
        <v>14042</v>
      </c>
      <c r="AC61" s="109">
        <v>0.73566376320000004</v>
      </c>
      <c r="AD61" s="101">
        <v>0.69109216740000001</v>
      </c>
      <c r="AE61" s="101">
        <v>0.78310997869999999</v>
      </c>
      <c r="AF61" s="101">
        <v>0.1072867012</v>
      </c>
      <c r="AG61" s="103">
        <v>0.74797037460000004</v>
      </c>
      <c r="AH61" s="101">
        <v>0.73380168850000005</v>
      </c>
      <c r="AI61" s="101">
        <v>0.76241263820000005</v>
      </c>
      <c r="AJ61" s="101">
        <v>0.94994000379999999</v>
      </c>
      <c r="AK61" s="101">
        <v>0.8923860723</v>
      </c>
      <c r="AL61" s="101">
        <v>1.0112058435</v>
      </c>
      <c r="AM61" s="101">
        <v>0.98123892639999999</v>
      </c>
      <c r="AN61" s="101">
        <v>0.99919869829999997</v>
      </c>
      <c r="AO61" s="101">
        <v>1.0682388034999999</v>
      </c>
      <c r="AP61" s="101">
        <v>0.93462064420000002</v>
      </c>
      <c r="AQ61" s="101">
        <v>0.2256471612</v>
      </c>
      <c r="AR61" s="101">
        <v>0.95967156629999995</v>
      </c>
      <c r="AS61" s="101">
        <v>0.89785076470000003</v>
      </c>
      <c r="AT61" s="101">
        <v>1.0257489900000001</v>
      </c>
      <c r="AU61" s="100" t="s">
        <v>28</v>
      </c>
      <c r="AV61" s="100" t="s">
        <v>28</v>
      </c>
      <c r="AW61" s="100" t="s">
        <v>28</v>
      </c>
      <c r="AX61" s="100" t="s">
        <v>28</v>
      </c>
      <c r="AY61" s="100" t="s">
        <v>28</v>
      </c>
      <c r="AZ61" s="100" t="s">
        <v>28</v>
      </c>
      <c r="BA61" s="100" t="s">
        <v>28</v>
      </c>
      <c r="BB61" s="100" t="s">
        <v>28</v>
      </c>
      <c r="BC61" s="110" t="s">
        <v>28</v>
      </c>
      <c r="BD61" s="111">
        <v>11017</v>
      </c>
      <c r="BE61" s="111">
        <v>10596</v>
      </c>
      <c r="BF61" s="111">
        <v>10503</v>
      </c>
    </row>
    <row r="62" spans="1:93" x14ac:dyDescent="0.3">
      <c r="A62" s="10"/>
      <c r="B62" t="s">
        <v>88</v>
      </c>
      <c r="C62" s="100">
        <v>8817</v>
      </c>
      <c r="D62" s="114">
        <v>11962</v>
      </c>
      <c r="E62" s="109">
        <v>0.7315155122</v>
      </c>
      <c r="F62" s="101">
        <v>0.68680303320000002</v>
      </c>
      <c r="G62" s="101">
        <v>0.77913887790000003</v>
      </c>
      <c r="H62" s="101">
        <v>3.8123044E-3</v>
      </c>
      <c r="I62" s="103">
        <v>0.73708409959999999</v>
      </c>
      <c r="J62" s="101">
        <v>0.72185830200000001</v>
      </c>
      <c r="K62" s="101">
        <v>0.75263104749999998</v>
      </c>
      <c r="L62" s="101">
        <v>0.91109790729999995</v>
      </c>
      <c r="M62" s="101">
        <v>0.85540879970000006</v>
      </c>
      <c r="N62" s="101">
        <v>0.97041250560000003</v>
      </c>
      <c r="O62" s="114">
        <v>8655</v>
      </c>
      <c r="P62" s="114">
        <v>11742</v>
      </c>
      <c r="Q62" s="109">
        <v>0.72908959340000001</v>
      </c>
      <c r="R62" s="101">
        <v>0.6844630142</v>
      </c>
      <c r="S62" s="101">
        <v>0.77662579880000004</v>
      </c>
      <c r="T62" s="101">
        <v>3.0285608999999999E-3</v>
      </c>
      <c r="U62" s="103">
        <v>0.7370975984</v>
      </c>
      <c r="V62" s="101">
        <v>0.72173117419999999</v>
      </c>
      <c r="W62" s="101">
        <v>0.75279119000000005</v>
      </c>
      <c r="X62" s="101">
        <v>0.90887769419999997</v>
      </c>
      <c r="Y62" s="101">
        <v>0.85324653070000001</v>
      </c>
      <c r="Z62" s="101">
        <v>0.96813597630000003</v>
      </c>
      <c r="AA62" s="114">
        <v>8359</v>
      </c>
      <c r="AB62" s="114">
        <v>11826</v>
      </c>
      <c r="AC62" s="109">
        <v>0.69296414159999997</v>
      </c>
      <c r="AD62" s="101">
        <v>0.65053246980000001</v>
      </c>
      <c r="AE62" s="101">
        <v>0.73816346440000002</v>
      </c>
      <c r="AF62" s="101">
        <v>5.6529189999999997E-4</v>
      </c>
      <c r="AG62" s="103">
        <v>0.70683240319999996</v>
      </c>
      <c r="AH62" s="101">
        <v>0.69184105689999997</v>
      </c>
      <c r="AI62" s="101">
        <v>0.72214859350000005</v>
      </c>
      <c r="AJ62" s="101">
        <v>0.894803295</v>
      </c>
      <c r="AK62" s="101">
        <v>0.84001258150000002</v>
      </c>
      <c r="AL62" s="101">
        <v>0.95316779110000005</v>
      </c>
      <c r="AM62" s="101">
        <v>0.1438904432</v>
      </c>
      <c r="AN62" s="101">
        <v>0.95045128599999995</v>
      </c>
      <c r="AO62" s="101">
        <v>1.0174854605000001</v>
      </c>
      <c r="AP62" s="101">
        <v>0.88783346990000001</v>
      </c>
      <c r="AQ62" s="101">
        <v>0.92367861289999997</v>
      </c>
      <c r="AR62" s="101">
        <v>0.99668370829999997</v>
      </c>
      <c r="AS62" s="101">
        <v>0.93119966350000005</v>
      </c>
      <c r="AT62" s="101">
        <v>1.0667727377</v>
      </c>
      <c r="AU62" s="100">
        <v>1</v>
      </c>
      <c r="AV62" s="100">
        <v>2</v>
      </c>
      <c r="AW62" s="100">
        <v>3</v>
      </c>
      <c r="AX62" s="100" t="s">
        <v>28</v>
      </c>
      <c r="AY62" s="100" t="s">
        <v>28</v>
      </c>
      <c r="AZ62" s="100" t="s">
        <v>28</v>
      </c>
      <c r="BA62" s="100" t="s">
        <v>28</v>
      </c>
      <c r="BB62" s="100" t="s">
        <v>28</v>
      </c>
      <c r="BC62" s="110" t="s">
        <v>231</v>
      </c>
      <c r="BD62" s="111">
        <v>8817</v>
      </c>
      <c r="BE62" s="111">
        <v>8655</v>
      </c>
      <c r="BF62" s="111">
        <v>8359</v>
      </c>
    </row>
    <row r="63" spans="1:93" x14ac:dyDescent="0.3">
      <c r="A63" s="10"/>
      <c r="B63" t="s">
        <v>90</v>
      </c>
      <c r="C63" s="100">
        <v>7215</v>
      </c>
      <c r="D63" s="114">
        <v>8754</v>
      </c>
      <c r="E63" s="109">
        <v>0.80245552440000001</v>
      </c>
      <c r="F63" s="101">
        <v>0.75281157050000003</v>
      </c>
      <c r="G63" s="101">
        <v>0.85537323519999997</v>
      </c>
      <c r="H63" s="101">
        <v>0.9866080384</v>
      </c>
      <c r="I63" s="103">
        <v>0.82419465390000002</v>
      </c>
      <c r="J63" s="101">
        <v>0.80539461209999996</v>
      </c>
      <c r="K63" s="101">
        <v>0.84343353840000002</v>
      </c>
      <c r="L63" s="101">
        <v>0.99945324010000003</v>
      </c>
      <c r="M63" s="101">
        <v>0.93762201209999996</v>
      </c>
      <c r="N63" s="101">
        <v>1.0653619116999999</v>
      </c>
      <c r="O63" s="114">
        <v>7535</v>
      </c>
      <c r="P63" s="114">
        <v>9043</v>
      </c>
      <c r="Q63" s="109">
        <v>0.810872602</v>
      </c>
      <c r="R63" s="101">
        <v>0.76097561209999998</v>
      </c>
      <c r="S63" s="101">
        <v>0.86404132560000002</v>
      </c>
      <c r="T63" s="101">
        <v>0.7396181812</v>
      </c>
      <c r="U63" s="103">
        <v>0.833241181</v>
      </c>
      <c r="V63" s="101">
        <v>0.81463816219999996</v>
      </c>
      <c r="W63" s="101">
        <v>0.85226901710000003</v>
      </c>
      <c r="X63" s="101">
        <v>1.0108277878</v>
      </c>
      <c r="Y63" s="101">
        <v>0.9486265693</v>
      </c>
      <c r="Z63" s="101">
        <v>1.0771075254</v>
      </c>
      <c r="AA63" s="114">
        <v>7808</v>
      </c>
      <c r="AB63" s="114">
        <v>9342</v>
      </c>
      <c r="AC63" s="109">
        <v>0.81502897500000004</v>
      </c>
      <c r="AD63" s="101">
        <v>0.76499341639999996</v>
      </c>
      <c r="AE63" s="101">
        <v>0.86833718540000004</v>
      </c>
      <c r="AF63" s="101">
        <v>0.1139648278</v>
      </c>
      <c r="AG63" s="103">
        <v>0.83579533289999997</v>
      </c>
      <c r="AH63" s="101">
        <v>0.81746077159999997</v>
      </c>
      <c r="AI63" s="101">
        <v>0.8545411141</v>
      </c>
      <c r="AJ63" s="101">
        <v>1.0524218621999999</v>
      </c>
      <c r="AK63" s="101">
        <v>0.98781248340000005</v>
      </c>
      <c r="AL63" s="101">
        <v>1.1212571157</v>
      </c>
      <c r="AM63" s="101">
        <v>0.88391404259999995</v>
      </c>
      <c r="AN63" s="101">
        <v>1.0051258027000001</v>
      </c>
      <c r="AO63" s="101">
        <v>1.0765305996000001</v>
      </c>
      <c r="AP63" s="101">
        <v>0.93845718789999999</v>
      </c>
      <c r="AQ63" s="101">
        <v>0.76697436029999999</v>
      </c>
      <c r="AR63" s="101">
        <v>1.0104891516000001</v>
      </c>
      <c r="AS63" s="101">
        <v>0.94310317659999998</v>
      </c>
      <c r="AT63" s="101">
        <v>1.0826899441</v>
      </c>
      <c r="AU63" s="100" t="s">
        <v>28</v>
      </c>
      <c r="AV63" s="100" t="s">
        <v>28</v>
      </c>
      <c r="AW63" s="100" t="s">
        <v>28</v>
      </c>
      <c r="AX63" s="100" t="s">
        <v>28</v>
      </c>
      <c r="AY63" s="100" t="s">
        <v>28</v>
      </c>
      <c r="AZ63" s="100" t="s">
        <v>28</v>
      </c>
      <c r="BA63" s="100" t="s">
        <v>28</v>
      </c>
      <c r="BB63" s="100" t="s">
        <v>28</v>
      </c>
      <c r="BC63" s="110" t="s">
        <v>28</v>
      </c>
      <c r="BD63" s="111">
        <v>7215</v>
      </c>
      <c r="BE63" s="111">
        <v>7535</v>
      </c>
      <c r="BF63" s="111">
        <v>7808</v>
      </c>
    </row>
    <row r="64" spans="1:93" x14ac:dyDescent="0.3">
      <c r="A64" s="10"/>
      <c r="B64" t="s">
        <v>93</v>
      </c>
      <c r="C64" s="100">
        <v>4050</v>
      </c>
      <c r="D64" s="114">
        <v>5269</v>
      </c>
      <c r="E64" s="109">
        <v>0.74588233079999999</v>
      </c>
      <c r="F64" s="101">
        <v>0.69730432490000005</v>
      </c>
      <c r="G64" s="101">
        <v>0.79784454439999997</v>
      </c>
      <c r="H64" s="101">
        <v>3.2065673500000003E-2</v>
      </c>
      <c r="I64" s="103">
        <v>0.76864680200000002</v>
      </c>
      <c r="J64" s="101">
        <v>0.74533494359999997</v>
      </c>
      <c r="K64" s="101">
        <v>0.79268778600000001</v>
      </c>
      <c r="L64" s="101">
        <v>0.9289916882</v>
      </c>
      <c r="M64" s="101">
        <v>0.86848809149999995</v>
      </c>
      <c r="N64" s="101">
        <v>0.99371029399999999</v>
      </c>
      <c r="O64" s="114">
        <v>4122</v>
      </c>
      <c r="P64" s="114">
        <v>5426</v>
      </c>
      <c r="Q64" s="109">
        <v>0.74470331540000001</v>
      </c>
      <c r="R64" s="101">
        <v>0.69639633840000004</v>
      </c>
      <c r="S64" s="101">
        <v>0.79636120600000004</v>
      </c>
      <c r="T64" s="101">
        <v>2.97830826E-2</v>
      </c>
      <c r="U64" s="103">
        <v>0.75967563579999997</v>
      </c>
      <c r="V64" s="101">
        <v>0.73683489670000002</v>
      </c>
      <c r="W64" s="101">
        <v>0.78322440240000002</v>
      </c>
      <c r="X64" s="101">
        <v>0.92834164460000002</v>
      </c>
      <c r="Y64" s="101">
        <v>0.86812252440000004</v>
      </c>
      <c r="Z64" s="101">
        <v>0.99273798899999999</v>
      </c>
      <c r="AA64" s="114">
        <v>4062</v>
      </c>
      <c r="AB64" s="114">
        <v>5386</v>
      </c>
      <c r="AC64" s="109">
        <v>0.73493499299999998</v>
      </c>
      <c r="AD64" s="101">
        <v>0.68722380169999997</v>
      </c>
      <c r="AE64" s="101">
        <v>0.78595858080000003</v>
      </c>
      <c r="AF64" s="101">
        <v>0.12637621609999999</v>
      </c>
      <c r="AG64" s="103">
        <v>0.75417749720000005</v>
      </c>
      <c r="AH64" s="101">
        <v>0.73133776390000005</v>
      </c>
      <c r="AI64" s="101">
        <v>0.77773051719999997</v>
      </c>
      <c r="AJ64" s="101">
        <v>0.94899896520000004</v>
      </c>
      <c r="AK64" s="101">
        <v>0.88739097050000004</v>
      </c>
      <c r="AL64" s="101">
        <v>1.0148841557999999</v>
      </c>
      <c r="AM64" s="101">
        <v>0.7309935273</v>
      </c>
      <c r="AN64" s="101">
        <v>0.98688293419999995</v>
      </c>
      <c r="AO64" s="101">
        <v>1.0640356184999999</v>
      </c>
      <c r="AP64" s="101">
        <v>0.91532455199999996</v>
      </c>
      <c r="AQ64" s="101">
        <v>0.96719761280000005</v>
      </c>
      <c r="AR64" s="101">
        <v>0.99841930109999999</v>
      </c>
      <c r="AS64" s="101">
        <v>0.92590952469999999</v>
      </c>
      <c r="AT64" s="101">
        <v>1.0766074590000001</v>
      </c>
      <c r="AU64" s="100" t="s">
        <v>28</v>
      </c>
      <c r="AV64" s="100" t="s">
        <v>28</v>
      </c>
      <c r="AW64" s="100" t="s">
        <v>28</v>
      </c>
      <c r="AX64" s="100" t="s">
        <v>28</v>
      </c>
      <c r="AY64" s="100" t="s">
        <v>28</v>
      </c>
      <c r="AZ64" s="100" t="s">
        <v>28</v>
      </c>
      <c r="BA64" s="100" t="s">
        <v>28</v>
      </c>
      <c r="BB64" s="100" t="s">
        <v>28</v>
      </c>
      <c r="BC64" s="110" t="s">
        <v>28</v>
      </c>
      <c r="BD64" s="111">
        <v>4050</v>
      </c>
      <c r="BE64" s="111">
        <v>4122</v>
      </c>
      <c r="BF64" s="111">
        <v>4062</v>
      </c>
    </row>
    <row r="65" spans="1:93" x14ac:dyDescent="0.3">
      <c r="A65" s="10"/>
      <c r="B65" t="s">
        <v>92</v>
      </c>
      <c r="C65" s="100">
        <v>5932</v>
      </c>
      <c r="D65" s="114">
        <v>6825</v>
      </c>
      <c r="E65" s="109">
        <v>0.85860781639999995</v>
      </c>
      <c r="F65" s="101">
        <v>0.8045836261</v>
      </c>
      <c r="G65" s="101">
        <v>0.91625948940000002</v>
      </c>
      <c r="H65" s="101">
        <v>4.3037539299999997E-2</v>
      </c>
      <c r="I65" s="103">
        <v>0.86915750920000001</v>
      </c>
      <c r="J65" s="101">
        <v>0.84731855479999996</v>
      </c>
      <c r="K65" s="101">
        <v>0.891559345</v>
      </c>
      <c r="L65" s="101">
        <v>1.0693905619999999</v>
      </c>
      <c r="M65" s="101">
        <v>1.0021037773000001</v>
      </c>
      <c r="N65" s="101">
        <v>1.1411953532000001</v>
      </c>
      <c r="O65" s="114">
        <v>6234</v>
      </c>
      <c r="P65" s="114">
        <v>7402</v>
      </c>
      <c r="Q65" s="109">
        <v>0.84158542319999996</v>
      </c>
      <c r="R65" s="101">
        <v>0.78884932750000003</v>
      </c>
      <c r="S65" s="101">
        <v>0.89784702839999997</v>
      </c>
      <c r="T65" s="101">
        <v>0.14645588130000001</v>
      </c>
      <c r="U65" s="103">
        <v>0.84220480949999998</v>
      </c>
      <c r="V65" s="101">
        <v>0.82155561170000002</v>
      </c>
      <c r="W65" s="101">
        <v>0.86337300979999998</v>
      </c>
      <c r="X65" s="101">
        <v>1.0491141636000001</v>
      </c>
      <c r="Y65" s="101">
        <v>0.98337373679999995</v>
      </c>
      <c r="Z65" s="101">
        <v>1.1192494645</v>
      </c>
      <c r="AA65" s="114">
        <v>6079</v>
      </c>
      <c r="AB65" s="114">
        <v>7314</v>
      </c>
      <c r="AC65" s="109">
        <v>0.82439691390000003</v>
      </c>
      <c r="AD65" s="101">
        <v>0.77270137699999997</v>
      </c>
      <c r="AE65" s="101">
        <v>0.87955100369999994</v>
      </c>
      <c r="AF65" s="101">
        <v>5.8456134799999997E-2</v>
      </c>
      <c r="AG65" s="103">
        <v>0.83114574789999995</v>
      </c>
      <c r="AH65" s="101">
        <v>0.81051276689999996</v>
      </c>
      <c r="AI65" s="101">
        <v>0.8523039765</v>
      </c>
      <c r="AJ65" s="101">
        <v>1.0645183937</v>
      </c>
      <c r="AK65" s="101">
        <v>0.99776553599999995</v>
      </c>
      <c r="AL65" s="101">
        <v>1.1357371745</v>
      </c>
      <c r="AM65" s="101">
        <v>0.56902736190000003</v>
      </c>
      <c r="AN65" s="101">
        <v>0.97957603719999997</v>
      </c>
      <c r="AO65" s="101">
        <v>1.0516752552999999</v>
      </c>
      <c r="AP65" s="101">
        <v>0.91241969219999997</v>
      </c>
      <c r="AQ65" s="101">
        <v>0.58119327040000002</v>
      </c>
      <c r="AR65" s="101">
        <v>0.9801744255</v>
      </c>
      <c r="AS65" s="101">
        <v>0.91286083890000003</v>
      </c>
      <c r="AT65" s="101">
        <v>1.0524516591999999</v>
      </c>
      <c r="AU65" s="100" t="s">
        <v>28</v>
      </c>
      <c r="AV65" s="100" t="s">
        <v>28</v>
      </c>
      <c r="AW65" s="100" t="s">
        <v>28</v>
      </c>
      <c r="AX65" s="100" t="s">
        <v>28</v>
      </c>
      <c r="AY65" s="100" t="s">
        <v>28</v>
      </c>
      <c r="AZ65" s="100" t="s">
        <v>28</v>
      </c>
      <c r="BA65" s="100" t="s">
        <v>28</v>
      </c>
      <c r="BB65" s="100" t="s">
        <v>28</v>
      </c>
      <c r="BC65" s="110" t="s">
        <v>28</v>
      </c>
      <c r="BD65" s="111">
        <v>5932</v>
      </c>
      <c r="BE65" s="111">
        <v>6234</v>
      </c>
      <c r="BF65" s="111">
        <v>6079</v>
      </c>
    </row>
    <row r="66" spans="1:93" x14ac:dyDescent="0.3">
      <c r="A66" s="10"/>
      <c r="B66" t="s">
        <v>91</v>
      </c>
      <c r="C66" s="100">
        <v>5752</v>
      </c>
      <c r="D66" s="114">
        <v>7214</v>
      </c>
      <c r="E66" s="109">
        <v>0.78403070909999995</v>
      </c>
      <c r="F66" s="101">
        <v>0.73437771969999999</v>
      </c>
      <c r="G66" s="101">
        <v>0.83704085289999997</v>
      </c>
      <c r="H66" s="101">
        <v>0.4763127486</v>
      </c>
      <c r="I66" s="103">
        <v>0.79733850849999999</v>
      </c>
      <c r="J66" s="101">
        <v>0.77699706369999999</v>
      </c>
      <c r="K66" s="101">
        <v>0.81821248339999997</v>
      </c>
      <c r="L66" s="101">
        <v>0.97650525020000001</v>
      </c>
      <c r="M66" s="101">
        <v>0.91466276840000005</v>
      </c>
      <c r="N66" s="101">
        <v>1.0425290464000001</v>
      </c>
      <c r="O66" s="114">
        <v>5640</v>
      </c>
      <c r="P66" s="114">
        <v>7128</v>
      </c>
      <c r="Q66" s="109">
        <v>0.77885093969999997</v>
      </c>
      <c r="R66" s="101">
        <v>0.72947982119999999</v>
      </c>
      <c r="S66" s="101">
        <v>0.83156349029999999</v>
      </c>
      <c r="T66" s="101">
        <v>0.37694291949999997</v>
      </c>
      <c r="U66" s="103">
        <v>0.79124579120000005</v>
      </c>
      <c r="V66" s="101">
        <v>0.77086292990000005</v>
      </c>
      <c r="W66" s="101">
        <v>0.81216760840000002</v>
      </c>
      <c r="X66" s="101">
        <v>0.97090982049999996</v>
      </c>
      <c r="Y66" s="101">
        <v>0.90936414939999999</v>
      </c>
      <c r="Z66" s="101">
        <v>1.0366208962000001</v>
      </c>
      <c r="AA66" s="114">
        <v>5544</v>
      </c>
      <c r="AB66" s="114">
        <v>7349</v>
      </c>
      <c r="AC66" s="109">
        <v>0.74123295109999998</v>
      </c>
      <c r="AD66" s="101">
        <v>0.69425324990000004</v>
      </c>
      <c r="AE66" s="101">
        <v>0.79139174059999995</v>
      </c>
      <c r="AF66" s="101">
        <v>0.18968583319999999</v>
      </c>
      <c r="AG66" s="103">
        <v>0.7543883522</v>
      </c>
      <c r="AH66" s="101">
        <v>0.73478961850000002</v>
      </c>
      <c r="AI66" s="101">
        <v>0.7745098346</v>
      </c>
      <c r="AJ66" s="101">
        <v>0.95713132499999998</v>
      </c>
      <c r="AK66" s="101">
        <v>0.89646788089999996</v>
      </c>
      <c r="AL66" s="101">
        <v>1.0218998281</v>
      </c>
      <c r="AM66" s="101">
        <v>0.18006842410000001</v>
      </c>
      <c r="AN66" s="101">
        <v>0.95170065719999997</v>
      </c>
      <c r="AO66" s="101">
        <v>1.0231380643000001</v>
      </c>
      <c r="AP66" s="101">
        <v>0.88525114289999995</v>
      </c>
      <c r="AQ66" s="101">
        <v>0.85729937940000001</v>
      </c>
      <c r="AR66" s="101">
        <v>0.99339341010000004</v>
      </c>
      <c r="AS66" s="101">
        <v>0.92415141219999997</v>
      </c>
      <c r="AT66" s="101">
        <v>1.0678233611000001</v>
      </c>
      <c r="AU66" s="100" t="s">
        <v>28</v>
      </c>
      <c r="AV66" s="100" t="s">
        <v>28</v>
      </c>
      <c r="AW66" s="100" t="s">
        <v>28</v>
      </c>
      <c r="AX66" s="100" t="s">
        <v>28</v>
      </c>
      <c r="AY66" s="100" t="s">
        <v>28</v>
      </c>
      <c r="AZ66" s="100" t="s">
        <v>28</v>
      </c>
      <c r="BA66" s="100" t="s">
        <v>28</v>
      </c>
      <c r="BB66" s="100" t="s">
        <v>28</v>
      </c>
      <c r="BC66" s="110" t="s">
        <v>28</v>
      </c>
      <c r="BD66" s="111">
        <v>5752</v>
      </c>
      <c r="BE66" s="111">
        <v>5640</v>
      </c>
      <c r="BF66" s="111">
        <v>5544</v>
      </c>
      <c r="BQ66" s="52"/>
      <c r="CC66" s="4"/>
      <c r="CO66" s="4"/>
    </row>
    <row r="67" spans="1:93" x14ac:dyDescent="0.3">
      <c r="A67" s="10"/>
      <c r="B67" t="s">
        <v>131</v>
      </c>
      <c r="C67" s="100">
        <v>6937</v>
      </c>
      <c r="D67" s="114">
        <v>9276</v>
      </c>
      <c r="E67" s="109">
        <v>0.74864549820000004</v>
      </c>
      <c r="F67" s="101">
        <v>0.7016298768</v>
      </c>
      <c r="G67" s="101">
        <v>0.7988115965</v>
      </c>
      <c r="H67" s="101">
        <v>3.4513125300000003E-2</v>
      </c>
      <c r="I67" s="103">
        <v>0.74784389819999997</v>
      </c>
      <c r="J67" s="101">
        <v>0.73045094740000005</v>
      </c>
      <c r="K67" s="101">
        <v>0.76565099700000006</v>
      </c>
      <c r="L67" s="101">
        <v>0.93243319560000004</v>
      </c>
      <c r="M67" s="101">
        <v>0.87387553880000002</v>
      </c>
      <c r="N67" s="101">
        <v>0.99491475119999995</v>
      </c>
      <c r="O67" s="114">
        <v>6463</v>
      </c>
      <c r="P67" s="114">
        <v>8549</v>
      </c>
      <c r="Q67" s="109">
        <v>0.75501853060000002</v>
      </c>
      <c r="R67" s="101">
        <v>0.70749067960000001</v>
      </c>
      <c r="S67" s="101">
        <v>0.80573921029999995</v>
      </c>
      <c r="T67" s="101">
        <v>6.7735817399999995E-2</v>
      </c>
      <c r="U67" s="103">
        <v>0.75599485320000004</v>
      </c>
      <c r="V67" s="101">
        <v>0.73778667099999995</v>
      </c>
      <c r="W67" s="101">
        <v>0.77465240359999998</v>
      </c>
      <c r="X67" s="101">
        <v>0.94120051549999995</v>
      </c>
      <c r="Y67" s="101">
        <v>0.88195264809999996</v>
      </c>
      <c r="Z67" s="101">
        <v>1.0044285396999999</v>
      </c>
      <c r="AA67" s="114">
        <v>6246</v>
      </c>
      <c r="AB67" s="114">
        <v>8693</v>
      </c>
      <c r="AC67" s="109">
        <v>0.71556250440000002</v>
      </c>
      <c r="AD67" s="101">
        <v>0.67048014229999997</v>
      </c>
      <c r="AE67" s="101">
        <v>0.76367615590000004</v>
      </c>
      <c r="AF67" s="101">
        <v>1.72564916E-2</v>
      </c>
      <c r="AG67" s="103">
        <v>0.71850914529999999</v>
      </c>
      <c r="AH67" s="101">
        <v>0.70090944239999997</v>
      </c>
      <c r="AI67" s="101">
        <v>0.73655077339999997</v>
      </c>
      <c r="AJ67" s="101">
        <v>0.92398386619999995</v>
      </c>
      <c r="AK67" s="101">
        <v>0.86577039779999998</v>
      </c>
      <c r="AL67" s="101">
        <v>0.98611154550000002</v>
      </c>
      <c r="AM67" s="101">
        <v>0.14167783049999999</v>
      </c>
      <c r="AN67" s="101">
        <v>0.94774164530000005</v>
      </c>
      <c r="AO67" s="101">
        <v>1.0180720202</v>
      </c>
      <c r="AP67" s="101">
        <v>0.88226982809999999</v>
      </c>
      <c r="AQ67" s="101">
        <v>0.81576803549999999</v>
      </c>
      <c r="AR67" s="101">
        <v>1.0085127505</v>
      </c>
      <c r="AS67" s="101">
        <v>0.93910225589999996</v>
      </c>
      <c r="AT67" s="101">
        <v>1.0830534816999999</v>
      </c>
      <c r="AU67" s="100" t="s">
        <v>28</v>
      </c>
      <c r="AV67" s="100" t="s">
        <v>28</v>
      </c>
      <c r="AW67" s="100" t="s">
        <v>28</v>
      </c>
      <c r="AX67" s="100" t="s">
        <v>28</v>
      </c>
      <c r="AY67" s="100" t="s">
        <v>28</v>
      </c>
      <c r="AZ67" s="100" t="s">
        <v>28</v>
      </c>
      <c r="BA67" s="100" t="s">
        <v>28</v>
      </c>
      <c r="BB67" s="100" t="s">
        <v>28</v>
      </c>
      <c r="BC67" s="110" t="s">
        <v>28</v>
      </c>
      <c r="BD67" s="111">
        <v>6937</v>
      </c>
      <c r="BE67" s="111">
        <v>6463</v>
      </c>
      <c r="BF67" s="111">
        <v>6246</v>
      </c>
      <c r="BQ67" s="52"/>
    </row>
    <row r="68" spans="1:93" x14ac:dyDescent="0.3">
      <c r="A68" s="10"/>
      <c r="B68" t="s">
        <v>94</v>
      </c>
      <c r="C68" s="100">
        <v>9417</v>
      </c>
      <c r="D68" s="114">
        <v>11148</v>
      </c>
      <c r="E68" s="109">
        <v>0.84990058160000004</v>
      </c>
      <c r="F68" s="101">
        <v>0.79786481850000002</v>
      </c>
      <c r="G68" s="101">
        <v>0.90533005320000004</v>
      </c>
      <c r="H68" s="101">
        <v>7.7560738500000004E-2</v>
      </c>
      <c r="I68" s="103">
        <v>0.84472551129999995</v>
      </c>
      <c r="J68" s="101">
        <v>0.82783553560000001</v>
      </c>
      <c r="K68" s="101">
        <v>0.86196008599999996</v>
      </c>
      <c r="L68" s="101">
        <v>1.0585457564</v>
      </c>
      <c r="M68" s="101">
        <v>0.99373554519999996</v>
      </c>
      <c r="N68" s="101">
        <v>1.12758281</v>
      </c>
      <c r="O68" s="114">
        <v>10720</v>
      </c>
      <c r="P68" s="114">
        <v>12283</v>
      </c>
      <c r="Q68" s="109">
        <v>0.87527209279999996</v>
      </c>
      <c r="R68" s="101">
        <v>0.82211487480000001</v>
      </c>
      <c r="S68" s="101">
        <v>0.93186640929999998</v>
      </c>
      <c r="T68" s="101">
        <v>6.3799618000000002E-3</v>
      </c>
      <c r="U68" s="103">
        <v>0.87275095660000002</v>
      </c>
      <c r="V68" s="101">
        <v>0.85638516870000003</v>
      </c>
      <c r="W68" s="101">
        <v>0.88942949979999997</v>
      </c>
      <c r="X68" s="101">
        <v>1.0911077167000001</v>
      </c>
      <c r="Y68" s="101">
        <v>1.024842322</v>
      </c>
      <c r="Z68" s="101">
        <v>1.1616577731</v>
      </c>
      <c r="AA68" s="114">
        <v>10426</v>
      </c>
      <c r="AB68" s="114">
        <v>12585</v>
      </c>
      <c r="AC68" s="109">
        <v>0.83064119700000005</v>
      </c>
      <c r="AD68" s="101">
        <v>0.78010805370000003</v>
      </c>
      <c r="AE68" s="101">
        <v>0.88444773109999997</v>
      </c>
      <c r="AF68" s="101">
        <v>2.8669055799999999E-2</v>
      </c>
      <c r="AG68" s="103">
        <v>0.8284465634</v>
      </c>
      <c r="AH68" s="101">
        <v>0.81269613949999997</v>
      </c>
      <c r="AI68" s="101">
        <v>0.84450223769999999</v>
      </c>
      <c r="AJ68" s="101">
        <v>1.0725814444999999</v>
      </c>
      <c r="AK68" s="101">
        <v>1.0073295498999999</v>
      </c>
      <c r="AL68" s="101">
        <v>1.1420601681</v>
      </c>
      <c r="AM68" s="101">
        <v>0.12738211150000001</v>
      </c>
      <c r="AN68" s="101">
        <v>0.9490091182</v>
      </c>
      <c r="AO68" s="101">
        <v>1.0150616960000001</v>
      </c>
      <c r="AP68" s="101">
        <v>0.88725474520000003</v>
      </c>
      <c r="AQ68" s="101">
        <v>0.39365852229999998</v>
      </c>
      <c r="AR68" s="101">
        <v>1.0298523284000001</v>
      </c>
      <c r="AS68" s="101">
        <v>0.96254623910000003</v>
      </c>
      <c r="AT68" s="101">
        <v>1.1018647989999999</v>
      </c>
      <c r="AU68" s="100" t="s">
        <v>28</v>
      </c>
      <c r="AV68" s="100" t="s">
        <v>28</v>
      </c>
      <c r="AW68" s="100" t="s">
        <v>28</v>
      </c>
      <c r="AX68" s="100" t="s">
        <v>28</v>
      </c>
      <c r="AY68" s="100" t="s">
        <v>28</v>
      </c>
      <c r="AZ68" s="100" t="s">
        <v>28</v>
      </c>
      <c r="BA68" s="100" t="s">
        <v>28</v>
      </c>
      <c r="BB68" s="100" t="s">
        <v>28</v>
      </c>
      <c r="BC68" s="110" t="s">
        <v>28</v>
      </c>
      <c r="BD68" s="111">
        <v>9417</v>
      </c>
      <c r="BE68" s="111">
        <v>10720</v>
      </c>
      <c r="BF68" s="111">
        <v>10426</v>
      </c>
    </row>
    <row r="69" spans="1:93" s="3" customFormat="1" x14ac:dyDescent="0.3">
      <c r="A69" s="10"/>
      <c r="B69" s="3" t="s">
        <v>182</v>
      </c>
      <c r="C69" s="106">
        <v>5791</v>
      </c>
      <c r="D69" s="113">
        <v>7654</v>
      </c>
      <c r="E69" s="102">
        <v>0.74199232579999996</v>
      </c>
      <c r="F69" s="107">
        <v>0.69450434829999996</v>
      </c>
      <c r="G69" s="107">
        <v>0.79272737859999998</v>
      </c>
      <c r="H69" s="107">
        <v>1.9407471200000002E-2</v>
      </c>
      <c r="I69" s="108">
        <v>0.75659785729999995</v>
      </c>
      <c r="J69" s="107">
        <v>0.73736004580000003</v>
      </c>
      <c r="K69" s="107">
        <v>0.7763375857</v>
      </c>
      <c r="L69" s="107">
        <v>0.92414671169999996</v>
      </c>
      <c r="M69" s="107">
        <v>0.86500073850000003</v>
      </c>
      <c r="N69" s="107">
        <v>0.98733689670000002</v>
      </c>
      <c r="O69" s="113">
        <v>5239</v>
      </c>
      <c r="P69" s="113">
        <v>7640</v>
      </c>
      <c r="Q69" s="102">
        <v>0.662012143</v>
      </c>
      <c r="R69" s="107">
        <v>0.61939005680000003</v>
      </c>
      <c r="S69" s="107">
        <v>0.70756718269999996</v>
      </c>
      <c r="T69" s="107">
        <v>1.5458444000000001E-8</v>
      </c>
      <c r="U69" s="108">
        <v>0.68573298429999996</v>
      </c>
      <c r="V69" s="107">
        <v>0.66741354450000001</v>
      </c>
      <c r="W69" s="107">
        <v>0.70455526349999997</v>
      </c>
      <c r="X69" s="107">
        <v>0.82525944070000001</v>
      </c>
      <c r="Y69" s="107">
        <v>0.77212706330000003</v>
      </c>
      <c r="Z69" s="107">
        <v>0.88204801629999996</v>
      </c>
      <c r="AA69" s="113">
        <v>3820</v>
      </c>
      <c r="AB69" s="113">
        <v>7327</v>
      </c>
      <c r="AC69" s="102">
        <v>0.49630737209999998</v>
      </c>
      <c r="AD69" s="107">
        <v>0.46337406730000003</v>
      </c>
      <c r="AE69" s="107">
        <v>0.53158134000000001</v>
      </c>
      <c r="AF69" s="107">
        <v>5.8440820000000004E-37</v>
      </c>
      <c r="AG69" s="108">
        <v>0.52135935580000003</v>
      </c>
      <c r="AH69" s="107">
        <v>0.50508567780000002</v>
      </c>
      <c r="AI69" s="107">
        <v>0.53815736589999996</v>
      </c>
      <c r="AJ69" s="107">
        <v>0.64086645360000005</v>
      </c>
      <c r="AK69" s="107">
        <v>0.59834068939999996</v>
      </c>
      <c r="AL69" s="107">
        <v>0.68641464409999997</v>
      </c>
      <c r="AM69" s="107">
        <v>1.26028E-13</v>
      </c>
      <c r="AN69" s="107">
        <v>0.7496952697</v>
      </c>
      <c r="AO69" s="107">
        <v>0.8090526697</v>
      </c>
      <c r="AP69" s="107">
        <v>0.69469271720000003</v>
      </c>
      <c r="AQ69" s="107">
        <v>2.4714428000000002E-3</v>
      </c>
      <c r="AR69" s="107">
        <v>0.8922088815</v>
      </c>
      <c r="AS69" s="107">
        <v>0.82868977899999996</v>
      </c>
      <c r="AT69" s="107">
        <v>0.96059672549999997</v>
      </c>
      <c r="AU69" s="106" t="s">
        <v>28</v>
      </c>
      <c r="AV69" s="106">
        <v>2</v>
      </c>
      <c r="AW69" s="106">
        <v>3</v>
      </c>
      <c r="AX69" s="106" t="s">
        <v>229</v>
      </c>
      <c r="AY69" s="106" t="s">
        <v>230</v>
      </c>
      <c r="AZ69" s="106" t="s">
        <v>28</v>
      </c>
      <c r="BA69" s="106" t="s">
        <v>28</v>
      </c>
      <c r="BB69" s="106" t="s">
        <v>28</v>
      </c>
      <c r="BC69" s="104" t="s">
        <v>424</v>
      </c>
      <c r="BD69" s="105">
        <v>5791</v>
      </c>
      <c r="BE69" s="105">
        <v>5239</v>
      </c>
      <c r="BF69" s="105">
        <v>3820</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0">
        <v>1080</v>
      </c>
      <c r="D70" s="114">
        <v>1559</v>
      </c>
      <c r="E70" s="109">
        <v>0.70556108350000002</v>
      </c>
      <c r="F70" s="101">
        <v>0.64591086320000002</v>
      </c>
      <c r="G70" s="101">
        <v>0.77072003420000001</v>
      </c>
      <c r="H70" s="101">
        <v>4.1380896000000004E-3</v>
      </c>
      <c r="I70" s="103">
        <v>0.69275176400000005</v>
      </c>
      <c r="J70" s="101">
        <v>0.65264407879999997</v>
      </c>
      <c r="K70" s="101">
        <v>0.73532423270000002</v>
      </c>
      <c r="L70" s="101">
        <v>0.87877183179999996</v>
      </c>
      <c r="M70" s="101">
        <v>0.80447786259999998</v>
      </c>
      <c r="N70" s="101">
        <v>0.95992688940000004</v>
      </c>
      <c r="O70" s="114">
        <v>1063</v>
      </c>
      <c r="P70" s="114">
        <v>1434</v>
      </c>
      <c r="Q70" s="109">
        <v>0.74985849360000001</v>
      </c>
      <c r="R70" s="101">
        <v>0.68668377309999995</v>
      </c>
      <c r="S70" s="101">
        <v>0.81884527129999995</v>
      </c>
      <c r="T70" s="101">
        <v>0.13303538130000001</v>
      </c>
      <c r="U70" s="103">
        <v>0.74128312409999997</v>
      </c>
      <c r="V70" s="101">
        <v>0.69803401170000001</v>
      </c>
      <c r="W70" s="101">
        <v>0.78721188499999994</v>
      </c>
      <c r="X70" s="101">
        <v>0.93476805159999998</v>
      </c>
      <c r="Y70" s="101">
        <v>0.85601491230000004</v>
      </c>
      <c r="Z70" s="101">
        <v>1.0207664584</v>
      </c>
      <c r="AA70" s="114">
        <v>908</v>
      </c>
      <c r="AB70" s="114">
        <v>1269</v>
      </c>
      <c r="AC70" s="109">
        <v>0.71858830969999998</v>
      </c>
      <c r="AD70" s="101">
        <v>0.65598345229999999</v>
      </c>
      <c r="AE70" s="101">
        <v>0.78716796430000002</v>
      </c>
      <c r="AF70" s="101">
        <v>0.1075672998</v>
      </c>
      <c r="AG70" s="103">
        <v>0.71552403470000003</v>
      </c>
      <c r="AH70" s="101">
        <v>0.67046499940000004</v>
      </c>
      <c r="AI70" s="101">
        <v>0.76361129169999997</v>
      </c>
      <c r="AJ70" s="101">
        <v>0.92789099549999998</v>
      </c>
      <c r="AK70" s="101">
        <v>0.84705126770000005</v>
      </c>
      <c r="AL70" s="101">
        <v>1.0164457954999999</v>
      </c>
      <c r="AM70" s="101">
        <v>0.45903733140000003</v>
      </c>
      <c r="AN70" s="101">
        <v>0.95829855340000003</v>
      </c>
      <c r="AO70" s="101">
        <v>1.0726772682000001</v>
      </c>
      <c r="AP70" s="101">
        <v>0.85611594889999998</v>
      </c>
      <c r="AQ70" s="101">
        <v>0.27982271710000001</v>
      </c>
      <c r="AR70" s="101">
        <v>1.0627832389</v>
      </c>
      <c r="AS70" s="101">
        <v>0.95166746280000003</v>
      </c>
      <c r="AT70" s="101">
        <v>1.1868727859999999</v>
      </c>
      <c r="AU70" s="100">
        <v>1</v>
      </c>
      <c r="AV70" s="100" t="s">
        <v>28</v>
      </c>
      <c r="AW70" s="100" t="s">
        <v>28</v>
      </c>
      <c r="AX70" s="100" t="s">
        <v>28</v>
      </c>
      <c r="AY70" s="100" t="s">
        <v>28</v>
      </c>
      <c r="AZ70" s="100" t="s">
        <v>28</v>
      </c>
      <c r="BA70" s="100" t="s">
        <v>28</v>
      </c>
      <c r="BB70" s="100" t="s">
        <v>28</v>
      </c>
      <c r="BC70" s="110">
        <v>-1</v>
      </c>
      <c r="BD70" s="111">
        <v>1080</v>
      </c>
      <c r="BE70" s="111">
        <v>1063</v>
      </c>
      <c r="BF70" s="111">
        <v>908</v>
      </c>
    </row>
    <row r="71" spans="1:93" x14ac:dyDescent="0.3">
      <c r="A71" s="10"/>
      <c r="B71" t="s">
        <v>183</v>
      </c>
      <c r="C71" s="100">
        <v>10177</v>
      </c>
      <c r="D71" s="114">
        <v>14765</v>
      </c>
      <c r="E71" s="109">
        <v>0.71627011709999999</v>
      </c>
      <c r="F71" s="101">
        <v>0.67096480270000003</v>
      </c>
      <c r="G71" s="101">
        <v>0.76463456600000002</v>
      </c>
      <c r="H71" s="101">
        <v>6.1585950000000002E-4</v>
      </c>
      <c r="I71" s="103">
        <v>0.6892651541</v>
      </c>
      <c r="J71" s="101">
        <v>0.67600304720000004</v>
      </c>
      <c r="K71" s="101">
        <v>0.70278744240000002</v>
      </c>
      <c r="L71" s="101">
        <v>0.89210986489999999</v>
      </c>
      <c r="M71" s="101">
        <v>0.83568238449999999</v>
      </c>
      <c r="N71" s="101">
        <v>0.95234747760000005</v>
      </c>
      <c r="O71" s="114">
        <v>9691</v>
      </c>
      <c r="P71" s="114">
        <v>15041</v>
      </c>
      <c r="Q71" s="109">
        <v>0.66402443769999997</v>
      </c>
      <c r="R71" s="101">
        <v>0.62229203830000002</v>
      </c>
      <c r="S71" s="101">
        <v>0.708555512</v>
      </c>
      <c r="T71" s="101">
        <v>1.1458114000000001E-8</v>
      </c>
      <c r="U71" s="103">
        <v>0.64430556480000001</v>
      </c>
      <c r="V71" s="101">
        <v>0.63160451780000004</v>
      </c>
      <c r="W71" s="101">
        <v>0.65726201939999995</v>
      </c>
      <c r="X71" s="101">
        <v>0.82776795240000001</v>
      </c>
      <c r="Y71" s="101">
        <v>0.77574465209999999</v>
      </c>
      <c r="Z71" s="101">
        <v>0.88328006029999995</v>
      </c>
      <c r="AA71" s="114">
        <v>8737</v>
      </c>
      <c r="AB71" s="114">
        <v>14462</v>
      </c>
      <c r="AC71" s="109">
        <v>0.62303297970000004</v>
      </c>
      <c r="AD71" s="101">
        <v>0.58382633849999999</v>
      </c>
      <c r="AE71" s="101">
        <v>0.66487252819999998</v>
      </c>
      <c r="AF71" s="101">
        <v>5.3928320000000001E-11</v>
      </c>
      <c r="AG71" s="103">
        <v>0.60413497439999997</v>
      </c>
      <c r="AH71" s="101">
        <v>0.59159907180000004</v>
      </c>
      <c r="AI71" s="101">
        <v>0.61693651110000003</v>
      </c>
      <c r="AJ71" s="101">
        <v>0.80450333519999995</v>
      </c>
      <c r="AK71" s="101">
        <v>0.75387700469999996</v>
      </c>
      <c r="AL71" s="101">
        <v>0.85852945820000004</v>
      </c>
      <c r="AM71" s="101">
        <v>8.0294936499999997E-2</v>
      </c>
      <c r="AN71" s="101">
        <v>0.93826814849999995</v>
      </c>
      <c r="AO71" s="101">
        <v>1.0077163756</v>
      </c>
      <c r="AP71" s="101">
        <v>0.87360604610000003</v>
      </c>
      <c r="AQ71" s="101">
        <v>3.8249404899999999E-2</v>
      </c>
      <c r="AR71" s="101">
        <v>0.92705869169999999</v>
      </c>
      <c r="AS71" s="101">
        <v>0.86296980810000001</v>
      </c>
      <c r="AT71" s="101">
        <v>0.99590716810000002</v>
      </c>
      <c r="AU71" s="100">
        <v>1</v>
      </c>
      <c r="AV71" s="100">
        <v>2</v>
      </c>
      <c r="AW71" s="100">
        <v>3</v>
      </c>
      <c r="AX71" s="100" t="s">
        <v>28</v>
      </c>
      <c r="AY71" s="100" t="s">
        <v>28</v>
      </c>
      <c r="AZ71" s="100" t="s">
        <v>28</v>
      </c>
      <c r="BA71" s="100" t="s">
        <v>28</v>
      </c>
      <c r="BB71" s="100" t="s">
        <v>28</v>
      </c>
      <c r="BC71" s="110" t="s">
        <v>231</v>
      </c>
      <c r="BD71" s="111">
        <v>10177</v>
      </c>
      <c r="BE71" s="111">
        <v>9691</v>
      </c>
      <c r="BF71" s="111">
        <v>8737</v>
      </c>
    </row>
    <row r="72" spans="1:93" x14ac:dyDescent="0.3">
      <c r="A72" s="10"/>
      <c r="B72" t="s">
        <v>184</v>
      </c>
      <c r="C72" s="100">
        <v>7288</v>
      </c>
      <c r="D72" s="114">
        <v>11384</v>
      </c>
      <c r="E72" s="109">
        <v>0.66441307829999996</v>
      </c>
      <c r="F72" s="101">
        <v>0.62228301159999999</v>
      </c>
      <c r="G72" s="101">
        <v>0.70939545250000002</v>
      </c>
      <c r="H72" s="101">
        <v>1.4767923999999999E-8</v>
      </c>
      <c r="I72" s="103">
        <v>0.64019676739999998</v>
      </c>
      <c r="J72" s="101">
        <v>0.62566623440000002</v>
      </c>
      <c r="K72" s="101">
        <v>0.65506475890000004</v>
      </c>
      <c r="L72" s="101">
        <v>0.82752225349999997</v>
      </c>
      <c r="M72" s="101">
        <v>0.77504952400000005</v>
      </c>
      <c r="N72" s="101">
        <v>0.88354751389999997</v>
      </c>
      <c r="O72" s="114">
        <v>7092</v>
      </c>
      <c r="P72" s="114">
        <v>11389</v>
      </c>
      <c r="Q72" s="109">
        <v>0.63786402740000003</v>
      </c>
      <c r="R72" s="101">
        <v>0.59750725739999999</v>
      </c>
      <c r="S72" s="101">
        <v>0.68094657010000004</v>
      </c>
      <c r="T72" s="101">
        <v>6.256168E-12</v>
      </c>
      <c r="U72" s="103">
        <v>0.62270611990000002</v>
      </c>
      <c r="V72" s="101">
        <v>0.60838084839999995</v>
      </c>
      <c r="W72" s="101">
        <v>0.63736870219999997</v>
      </c>
      <c r="X72" s="101">
        <v>0.79515657849999999</v>
      </c>
      <c r="Y72" s="101">
        <v>0.74484812739999995</v>
      </c>
      <c r="Z72" s="101">
        <v>0.84886295739999995</v>
      </c>
      <c r="AA72" s="114">
        <v>5516</v>
      </c>
      <c r="AB72" s="114">
        <v>11315</v>
      </c>
      <c r="AC72" s="109">
        <v>0.49446331049999998</v>
      </c>
      <c r="AD72" s="101">
        <v>0.46270891650000001</v>
      </c>
      <c r="AE72" s="101">
        <v>0.52839691820000001</v>
      </c>
      <c r="AF72" s="101">
        <v>4.6174189999999997E-40</v>
      </c>
      <c r="AG72" s="103">
        <v>0.48749447639999999</v>
      </c>
      <c r="AH72" s="101">
        <v>0.47479786600000001</v>
      </c>
      <c r="AI72" s="101">
        <v>0.50053060790000004</v>
      </c>
      <c r="AJ72" s="101">
        <v>0.63848527359999996</v>
      </c>
      <c r="AK72" s="101">
        <v>0.5974818006</v>
      </c>
      <c r="AL72" s="101">
        <v>0.68230269799999999</v>
      </c>
      <c r="AM72" s="101">
        <v>8.4467030000000005E-12</v>
      </c>
      <c r="AN72" s="101">
        <v>0.77518607299999998</v>
      </c>
      <c r="AO72" s="101">
        <v>0.83394794829999996</v>
      </c>
      <c r="AP72" s="101">
        <v>0.72056469349999996</v>
      </c>
      <c r="AQ72" s="101">
        <v>0.26830064120000002</v>
      </c>
      <c r="AR72" s="101">
        <v>0.96004134819999998</v>
      </c>
      <c r="AS72" s="101">
        <v>0.89316872219999999</v>
      </c>
      <c r="AT72" s="101">
        <v>1.0319208089</v>
      </c>
      <c r="AU72" s="100">
        <v>1</v>
      </c>
      <c r="AV72" s="100">
        <v>2</v>
      </c>
      <c r="AW72" s="100">
        <v>3</v>
      </c>
      <c r="AX72" s="100" t="s">
        <v>28</v>
      </c>
      <c r="AY72" s="100" t="s">
        <v>230</v>
      </c>
      <c r="AZ72" s="100" t="s">
        <v>28</v>
      </c>
      <c r="BA72" s="100" t="s">
        <v>28</v>
      </c>
      <c r="BB72" s="100" t="s">
        <v>28</v>
      </c>
      <c r="BC72" s="110" t="s">
        <v>431</v>
      </c>
      <c r="BD72" s="111">
        <v>7288</v>
      </c>
      <c r="BE72" s="111">
        <v>7092</v>
      </c>
      <c r="BF72" s="111">
        <v>5516</v>
      </c>
    </row>
    <row r="73" spans="1:93" x14ac:dyDescent="0.3">
      <c r="A73" s="10"/>
      <c r="B73" t="s">
        <v>186</v>
      </c>
      <c r="C73" s="100">
        <v>646</v>
      </c>
      <c r="D73" s="114">
        <v>1554</v>
      </c>
      <c r="E73" s="109">
        <v>0.4292289105</v>
      </c>
      <c r="F73" s="101">
        <v>0.38807228100000002</v>
      </c>
      <c r="G73" s="101">
        <v>0.47475036650000002</v>
      </c>
      <c r="H73" s="101">
        <v>4.1379019999999998E-34</v>
      </c>
      <c r="I73" s="103">
        <v>0.41570141570000002</v>
      </c>
      <c r="J73" s="101">
        <v>0.38484994319999999</v>
      </c>
      <c r="K73" s="101">
        <v>0.44902609469999999</v>
      </c>
      <c r="L73" s="101">
        <v>0.53460187179999996</v>
      </c>
      <c r="M73" s="101">
        <v>0.48334155210000002</v>
      </c>
      <c r="N73" s="101">
        <v>0.59129855509999996</v>
      </c>
      <c r="O73" s="114">
        <v>630</v>
      </c>
      <c r="P73" s="114">
        <v>1602</v>
      </c>
      <c r="Q73" s="109">
        <v>0.39918150619999998</v>
      </c>
      <c r="R73" s="101">
        <v>0.36082303809999999</v>
      </c>
      <c r="S73" s="101">
        <v>0.44161779610000002</v>
      </c>
      <c r="T73" s="101">
        <v>9.1018870000000004E-42</v>
      </c>
      <c r="U73" s="103">
        <v>0.39325842700000002</v>
      </c>
      <c r="V73" s="101">
        <v>0.36371847080000003</v>
      </c>
      <c r="W73" s="101">
        <v>0.42519751620000001</v>
      </c>
      <c r="X73" s="101">
        <v>0.49761671289999998</v>
      </c>
      <c r="Y73" s="101">
        <v>0.44979933039999997</v>
      </c>
      <c r="Z73" s="101">
        <v>0.55051747799999995</v>
      </c>
      <c r="AA73" s="114">
        <v>739</v>
      </c>
      <c r="AB73" s="114">
        <v>1649</v>
      </c>
      <c r="AC73" s="109">
        <v>0.45531255349999999</v>
      </c>
      <c r="AD73" s="101">
        <v>0.4135676996</v>
      </c>
      <c r="AE73" s="101">
        <v>0.50127106539999999</v>
      </c>
      <c r="AF73" s="101">
        <v>2.6021789999999999E-27</v>
      </c>
      <c r="AG73" s="103">
        <v>0.44815039420000002</v>
      </c>
      <c r="AH73" s="101">
        <v>0.41697673829999998</v>
      </c>
      <c r="AI73" s="101">
        <v>0.48165462809999998</v>
      </c>
      <c r="AJ73" s="101">
        <v>0.58793110449999997</v>
      </c>
      <c r="AK73" s="101">
        <v>0.53402725780000004</v>
      </c>
      <c r="AL73" s="101">
        <v>0.64727591819999997</v>
      </c>
      <c r="AM73" s="101">
        <v>4.2200646600000002E-2</v>
      </c>
      <c r="AN73" s="101">
        <v>1.1406153503000001</v>
      </c>
      <c r="AO73" s="101">
        <v>1.2949869146999999</v>
      </c>
      <c r="AP73" s="101">
        <v>1.0046459641000001</v>
      </c>
      <c r="AQ73" s="101">
        <v>0.27547341009999998</v>
      </c>
      <c r="AR73" s="101">
        <v>0.92999678350000003</v>
      </c>
      <c r="AS73" s="101">
        <v>0.81627259360000004</v>
      </c>
      <c r="AT73" s="101">
        <v>1.0595651797000001</v>
      </c>
      <c r="AU73" s="100">
        <v>1</v>
      </c>
      <c r="AV73" s="100">
        <v>2</v>
      </c>
      <c r="AW73" s="100">
        <v>3</v>
      </c>
      <c r="AX73" s="100" t="s">
        <v>28</v>
      </c>
      <c r="AY73" s="100" t="s">
        <v>28</v>
      </c>
      <c r="AZ73" s="100" t="s">
        <v>28</v>
      </c>
      <c r="BA73" s="100" t="s">
        <v>28</v>
      </c>
      <c r="BB73" s="100" t="s">
        <v>28</v>
      </c>
      <c r="BC73" s="110" t="s">
        <v>231</v>
      </c>
      <c r="BD73" s="111">
        <v>646</v>
      </c>
      <c r="BE73" s="111">
        <v>630</v>
      </c>
      <c r="BF73" s="111">
        <v>739</v>
      </c>
    </row>
    <row r="74" spans="1:93" x14ac:dyDescent="0.3">
      <c r="A74" s="10"/>
      <c r="B74" t="s">
        <v>185</v>
      </c>
      <c r="C74" s="100">
        <v>843</v>
      </c>
      <c r="D74" s="114">
        <v>1384</v>
      </c>
      <c r="E74" s="109">
        <v>0.61962170729999999</v>
      </c>
      <c r="F74" s="101">
        <v>0.56475072520000003</v>
      </c>
      <c r="G74" s="101">
        <v>0.67982393480000003</v>
      </c>
      <c r="H74" s="101">
        <v>4.3256294000000001E-8</v>
      </c>
      <c r="I74" s="103">
        <v>0.60910404620000003</v>
      </c>
      <c r="J74" s="101">
        <v>0.56934373500000002</v>
      </c>
      <c r="K74" s="101">
        <v>0.65164103220000003</v>
      </c>
      <c r="L74" s="101">
        <v>0.7717348866</v>
      </c>
      <c r="M74" s="101">
        <v>0.70339342819999995</v>
      </c>
      <c r="N74" s="101">
        <v>0.84671637710000003</v>
      </c>
      <c r="O74" s="114">
        <v>734</v>
      </c>
      <c r="P74" s="114">
        <v>1255</v>
      </c>
      <c r="Q74" s="109">
        <v>0.59247535939999996</v>
      </c>
      <c r="R74" s="101">
        <v>0.53836217890000004</v>
      </c>
      <c r="S74" s="101">
        <v>0.65202769670000005</v>
      </c>
      <c r="T74" s="101">
        <v>5.6053039999999995E-10</v>
      </c>
      <c r="U74" s="103">
        <v>0.58486055780000001</v>
      </c>
      <c r="V74" s="101">
        <v>0.54404385820000001</v>
      </c>
      <c r="W74" s="101">
        <v>0.62873951589999999</v>
      </c>
      <c r="X74" s="101">
        <v>0.73857540070000005</v>
      </c>
      <c r="Y74" s="101">
        <v>0.6711183101</v>
      </c>
      <c r="Z74" s="101">
        <v>0.81281290380000004</v>
      </c>
      <c r="AA74" s="114">
        <v>597</v>
      </c>
      <c r="AB74" s="114">
        <v>1189</v>
      </c>
      <c r="AC74" s="109">
        <v>0.50253967570000002</v>
      </c>
      <c r="AD74" s="101">
        <v>0.4539578165</v>
      </c>
      <c r="AE74" s="101">
        <v>0.55632068990000005</v>
      </c>
      <c r="AF74" s="101">
        <v>7.6383889999999998E-17</v>
      </c>
      <c r="AG74" s="103">
        <v>0.5021026072</v>
      </c>
      <c r="AH74" s="101">
        <v>0.46339902579999998</v>
      </c>
      <c r="AI74" s="101">
        <v>0.54403875310000005</v>
      </c>
      <c r="AJ74" s="101">
        <v>0.64891403569999995</v>
      </c>
      <c r="AK74" s="101">
        <v>0.58618177419999995</v>
      </c>
      <c r="AL74" s="101">
        <v>0.71835980610000005</v>
      </c>
      <c r="AM74" s="101">
        <v>1.1164699E-2</v>
      </c>
      <c r="AN74" s="101">
        <v>0.84820350369999997</v>
      </c>
      <c r="AO74" s="101">
        <v>0.96322236900000002</v>
      </c>
      <c r="AP74" s="101">
        <v>0.74691909869999995</v>
      </c>
      <c r="AQ74" s="101">
        <v>0.46464272579999999</v>
      </c>
      <c r="AR74" s="101">
        <v>0.95618883649999997</v>
      </c>
      <c r="AS74" s="101">
        <v>0.84799464449999995</v>
      </c>
      <c r="AT74" s="101">
        <v>1.0781873411</v>
      </c>
      <c r="AU74" s="100">
        <v>1</v>
      </c>
      <c r="AV74" s="100">
        <v>2</v>
      </c>
      <c r="AW74" s="100">
        <v>3</v>
      </c>
      <c r="AX74" s="100" t="s">
        <v>28</v>
      </c>
      <c r="AY74" s="100" t="s">
        <v>28</v>
      </c>
      <c r="AZ74" s="100" t="s">
        <v>28</v>
      </c>
      <c r="BA74" s="100" t="s">
        <v>28</v>
      </c>
      <c r="BB74" s="100" t="s">
        <v>28</v>
      </c>
      <c r="BC74" s="110" t="s">
        <v>231</v>
      </c>
      <c r="BD74" s="111">
        <v>843</v>
      </c>
      <c r="BE74" s="111">
        <v>734</v>
      </c>
      <c r="BF74" s="111">
        <v>597</v>
      </c>
    </row>
    <row r="75" spans="1:93" x14ac:dyDescent="0.3">
      <c r="A75" s="10"/>
      <c r="B75" t="s">
        <v>187</v>
      </c>
      <c r="C75" s="100">
        <v>1170</v>
      </c>
      <c r="D75" s="114">
        <v>1612</v>
      </c>
      <c r="E75" s="109">
        <v>0.73876435929999995</v>
      </c>
      <c r="F75" s="101">
        <v>0.6782256284</v>
      </c>
      <c r="G75" s="101">
        <v>0.80470680510000003</v>
      </c>
      <c r="H75" s="101">
        <v>5.6355201299999998E-2</v>
      </c>
      <c r="I75" s="103">
        <v>0.72580645160000001</v>
      </c>
      <c r="J75" s="101">
        <v>0.68538677410000004</v>
      </c>
      <c r="K75" s="101">
        <v>0.76860982010000001</v>
      </c>
      <c r="L75" s="101">
        <v>0.92012630009999996</v>
      </c>
      <c r="M75" s="101">
        <v>0.84472569669999997</v>
      </c>
      <c r="N75" s="101">
        <v>1.002257196</v>
      </c>
      <c r="O75" s="114">
        <v>1072</v>
      </c>
      <c r="P75" s="114">
        <v>1742</v>
      </c>
      <c r="Q75" s="109">
        <v>0.62753117619999998</v>
      </c>
      <c r="R75" s="101">
        <v>0.57520548810000005</v>
      </c>
      <c r="S75" s="101">
        <v>0.68461686330000004</v>
      </c>
      <c r="T75" s="101">
        <v>3.246579E-8</v>
      </c>
      <c r="U75" s="103">
        <v>0.6153846154</v>
      </c>
      <c r="V75" s="101">
        <v>0.57962743019999996</v>
      </c>
      <c r="W75" s="101">
        <v>0.65334765939999995</v>
      </c>
      <c r="X75" s="101">
        <v>0.78227572249999999</v>
      </c>
      <c r="Y75" s="101">
        <v>0.71704690689999995</v>
      </c>
      <c r="Z75" s="101">
        <v>0.85343831790000002</v>
      </c>
      <c r="AA75" s="114">
        <v>959</v>
      </c>
      <c r="AB75" s="114">
        <v>1617</v>
      </c>
      <c r="AC75" s="109">
        <v>0.60756842479999995</v>
      </c>
      <c r="AD75" s="101">
        <v>0.55555156800000005</v>
      </c>
      <c r="AE75" s="101">
        <v>0.66445567270000006</v>
      </c>
      <c r="AF75" s="101">
        <v>1.0728792E-7</v>
      </c>
      <c r="AG75" s="103">
        <v>0.59307359309999996</v>
      </c>
      <c r="AH75" s="101">
        <v>0.55670081339999999</v>
      </c>
      <c r="AI75" s="101">
        <v>0.63182283610000001</v>
      </c>
      <c r="AJ75" s="101">
        <v>0.78453443089999997</v>
      </c>
      <c r="AK75" s="101">
        <v>0.71736666260000004</v>
      </c>
      <c r="AL75" s="101">
        <v>0.85799118539999997</v>
      </c>
      <c r="AM75" s="101">
        <v>0.56698807910000004</v>
      </c>
      <c r="AN75" s="101">
        <v>0.96818843089999995</v>
      </c>
      <c r="AO75" s="101">
        <v>1.0815013218</v>
      </c>
      <c r="AP75" s="101">
        <v>0.86674775049999997</v>
      </c>
      <c r="AQ75" s="101">
        <v>2.9045695999999998E-3</v>
      </c>
      <c r="AR75" s="101">
        <v>0.84943347390000001</v>
      </c>
      <c r="AS75" s="101">
        <v>0.76292301809999996</v>
      </c>
      <c r="AT75" s="101">
        <v>0.94575364679999996</v>
      </c>
      <c r="AU75" s="100" t="s">
        <v>28</v>
      </c>
      <c r="AV75" s="100">
        <v>2</v>
      </c>
      <c r="AW75" s="100">
        <v>3</v>
      </c>
      <c r="AX75" s="100" t="s">
        <v>229</v>
      </c>
      <c r="AY75" s="100" t="s">
        <v>28</v>
      </c>
      <c r="AZ75" s="100" t="s">
        <v>28</v>
      </c>
      <c r="BA75" s="100" t="s">
        <v>28</v>
      </c>
      <c r="BB75" s="100" t="s">
        <v>28</v>
      </c>
      <c r="BC75" s="110" t="s">
        <v>423</v>
      </c>
      <c r="BD75" s="111">
        <v>1170</v>
      </c>
      <c r="BE75" s="111">
        <v>1072</v>
      </c>
      <c r="BF75" s="111">
        <v>959</v>
      </c>
      <c r="BQ75" s="52"/>
      <c r="CC75" s="4"/>
      <c r="CO75" s="4"/>
    </row>
    <row r="76" spans="1:93" x14ac:dyDescent="0.3">
      <c r="A76" s="10"/>
      <c r="B76" t="s">
        <v>188</v>
      </c>
      <c r="C76" s="100">
        <v>2972</v>
      </c>
      <c r="D76" s="114">
        <v>4564</v>
      </c>
      <c r="E76" s="109">
        <v>0.69876081899999998</v>
      </c>
      <c r="F76" s="101">
        <v>0.64926751360000001</v>
      </c>
      <c r="G76" s="101">
        <v>0.75202697169999999</v>
      </c>
      <c r="H76" s="101">
        <v>2.104264E-4</v>
      </c>
      <c r="I76" s="103">
        <v>0.65118317270000003</v>
      </c>
      <c r="J76" s="101">
        <v>0.6281876461</v>
      </c>
      <c r="K76" s="101">
        <v>0.67502047669999998</v>
      </c>
      <c r="L76" s="101">
        <v>0.87030214559999997</v>
      </c>
      <c r="M76" s="101">
        <v>0.80865854930000003</v>
      </c>
      <c r="N76" s="101">
        <v>0.9366447993</v>
      </c>
      <c r="O76" s="114">
        <v>3236</v>
      </c>
      <c r="P76" s="114">
        <v>5262</v>
      </c>
      <c r="Q76" s="109">
        <v>0.66316528860000001</v>
      </c>
      <c r="R76" s="101">
        <v>0.61693913499999997</v>
      </c>
      <c r="S76" s="101">
        <v>0.7128550857</v>
      </c>
      <c r="T76" s="101">
        <v>2.4360205000000001E-7</v>
      </c>
      <c r="U76" s="103">
        <v>0.6149752946</v>
      </c>
      <c r="V76" s="101">
        <v>0.59414759419999996</v>
      </c>
      <c r="W76" s="101">
        <v>0.63653310500000004</v>
      </c>
      <c r="X76" s="101">
        <v>0.8266969435</v>
      </c>
      <c r="Y76" s="101">
        <v>0.76907176239999997</v>
      </c>
      <c r="Z76" s="101">
        <v>0.88863987710000003</v>
      </c>
      <c r="AA76" s="114">
        <v>2890</v>
      </c>
      <c r="AB76" s="114">
        <v>5546</v>
      </c>
      <c r="AC76" s="109">
        <v>0.57489071169999995</v>
      </c>
      <c r="AD76" s="101">
        <v>0.53443537419999998</v>
      </c>
      <c r="AE76" s="101">
        <v>0.61840841079999997</v>
      </c>
      <c r="AF76" s="101">
        <v>1.2144329999999999E-15</v>
      </c>
      <c r="AG76" s="103">
        <v>0.52109628559999999</v>
      </c>
      <c r="AH76" s="101">
        <v>0.50244003660000003</v>
      </c>
      <c r="AI76" s="101">
        <v>0.54044526530000003</v>
      </c>
      <c r="AJ76" s="101">
        <v>0.74233870449999995</v>
      </c>
      <c r="AK76" s="101">
        <v>0.69009997069999995</v>
      </c>
      <c r="AL76" s="101">
        <v>0.7985317717</v>
      </c>
      <c r="AM76" s="101">
        <v>9.7122090000000005E-4</v>
      </c>
      <c r="AN76" s="101">
        <v>0.86688902690000003</v>
      </c>
      <c r="AO76" s="101">
        <v>0.94367596399999998</v>
      </c>
      <c r="AP76" s="101">
        <v>0.79635024489999995</v>
      </c>
      <c r="AQ76" s="101">
        <v>0.2292306157</v>
      </c>
      <c r="AR76" s="101">
        <v>0.94905906370000004</v>
      </c>
      <c r="AS76" s="101">
        <v>0.87152227500000001</v>
      </c>
      <c r="AT76" s="101">
        <v>1.0334940738</v>
      </c>
      <c r="AU76" s="100">
        <v>1</v>
      </c>
      <c r="AV76" s="100">
        <v>2</v>
      </c>
      <c r="AW76" s="100">
        <v>3</v>
      </c>
      <c r="AX76" s="100" t="s">
        <v>28</v>
      </c>
      <c r="AY76" s="100" t="s">
        <v>230</v>
      </c>
      <c r="AZ76" s="100" t="s">
        <v>28</v>
      </c>
      <c r="BA76" s="100" t="s">
        <v>28</v>
      </c>
      <c r="BB76" s="100" t="s">
        <v>28</v>
      </c>
      <c r="BC76" s="110" t="s">
        <v>431</v>
      </c>
      <c r="BD76" s="111">
        <v>2972</v>
      </c>
      <c r="BE76" s="111">
        <v>3236</v>
      </c>
      <c r="BF76" s="111">
        <v>2890</v>
      </c>
      <c r="BQ76" s="52"/>
      <c r="CC76" s="4"/>
      <c r="CO76" s="4"/>
    </row>
    <row r="77" spans="1:93" x14ac:dyDescent="0.3">
      <c r="A77" s="10"/>
      <c r="B77" t="s">
        <v>191</v>
      </c>
      <c r="C77" s="100">
        <v>3735</v>
      </c>
      <c r="D77" s="114">
        <v>5423</v>
      </c>
      <c r="E77" s="109">
        <v>0.71620943319999997</v>
      </c>
      <c r="F77" s="101">
        <v>0.66699808660000004</v>
      </c>
      <c r="G77" s="101">
        <v>0.76905160969999997</v>
      </c>
      <c r="H77" s="101">
        <v>1.6569617E-3</v>
      </c>
      <c r="I77" s="103">
        <v>0.68873317349999996</v>
      </c>
      <c r="J77" s="101">
        <v>0.66699573199999995</v>
      </c>
      <c r="K77" s="101">
        <v>0.71117903999999998</v>
      </c>
      <c r="L77" s="101">
        <v>0.89203428340000002</v>
      </c>
      <c r="M77" s="101">
        <v>0.83074186490000002</v>
      </c>
      <c r="N77" s="101">
        <v>0.95784887730000001</v>
      </c>
      <c r="O77" s="114">
        <v>4125</v>
      </c>
      <c r="P77" s="114">
        <v>5743</v>
      </c>
      <c r="Q77" s="109">
        <v>0.74122189419999995</v>
      </c>
      <c r="R77" s="101">
        <v>0.69111410480000002</v>
      </c>
      <c r="S77" s="101">
        <v>0.7949626447</v>
      </c>
      <c r="T77" s="101">
        <v>2.68789093E-2</v>
      </c>
      <c r="U77" s="103">
        <v>0.71826571480000001</v>
      </c>
      <c r="V77" s="101">
        <v>0.6966777596</v>
      </c>
      <c r="W77" s="101">
        <v>0.74052261600000002</v>
      </c>
      <c r="X77" s="101">
        <v>0.92400173070000002</v>
      </c>
      <c r="Y77" s="101">
        <v>0.86153773099999997</v>
      </c>
      <c r="Z77" s="101">
        <v>0.99099455270000003</v>
      </c>
      <c r="AA77" s="114">
        <v>2005</v>
      </c>
      <c r="AB77" s="114">
        <v>6084</v>
      </c>
      <c r="AC77" s="109">
        <v>0.34813749500000002</v>
      </c>
      <c r="AD77" s="101">
        <v>0.32229699220000002</v>
      </c>
      <c r="AE77" s="101">
        <v>0.37604978750000001</v>
      </c>
      <c r="AF77" s="101">
        <v>8.8016499999999998E-92</v>
      </c>
      <c r="AG77" s="103">
        <v>0.3295529257</v>
      </c>
      <c r="AH77" s="101">
        <v>0.3154390628</v>
      </c>
      <c r="AI77" s="101">
        <v>0.34429829290000002</v>
      </c>
      <c r="AJ77" s="101">
        <v>0.4495392459</v>
      </c>
      <c r="AK77" s="101">
        <v>0.41617219890000001</v>
      </c>
      <c r="AL77" s="101">
        <v>0.48558153120000003</v>
      </c>
      <c r="AM77" s="101">
        <v>1.6010479999999999E-65</v>
      </c>
      <c r="AN77" s="101">
        <v>0.46968053389999997</v>
      </c>
      <c r="AO77" s="101">
        <v>0.51218818399999999</v>
      </c>
      <c r="AP77" s="101">
        <v>0.43070068929999999</v>
      </c>
      <c r="AQ77" s="101">
        <v>0.40807378389999999</v>
      </c>
      <c r="AR77" s="101">
        <v>1.0349233896000001</v>
      </c>
      <c r="AS77" s="101">
        <v>0.95408822579999997</v>
      </c>
      <c r="AT77" s="101">
        <v>1.1226073160000001</v>
      </c>
      <c r="AU77" s="100">
        <v>1</v>
      </c>
      <c r="AV77" s="100" t="s">
        <v>28</v>
      </c>
      <c r="AW77" s="100">
        <v>3</v>
      </c>
      <c r="AX77" s="100" t="s">
        <v>28</v>
      </c>
      <c r="AY77" s="100" t="s">
        <v>230</v>
      </c>
      <c r="AZ77" s="100" t="s">
        <v>28</v>
      </c>
      <c r="BA77" s="100" t="s">
        <v>28</v>
      </c>
      <c r="BB77" s="100" t="s">
        <v>28</v>
      </c>
      <c r="BC77" s="110" t="s">
        <v>427</v>
      </c>
      <c r="BD77" s="111">
        <v>3735</v>
      </c>
      <c r="BE77" s="111">
        <v>4125</v>
      </c>
      <c r="BF77" s="111">
        <v>2005</v>
      </c>
    </row>
    <row r="78" spans="1:93" x14ac:dyDescent="0.3">
      <c r="A78" s="10"/>
      <c r="B78" t="s">
        <v>189</v>
      </c>
      <c r="C78" s="100">
        <v>1827</v>
      </c>
      <c r="D78" s="114">
        <v>3903</v>
      </c>
      <c r="E78" s="109">
        <v>0.51177945420000004</v>
      </c>
      <c r="F78" s="101">
        <v>0.47290556420000002</v>
      </c>
      <c r="G78" s="101">
        <v>0.55384886450000004</v>
      </c>
      <c r="H78" s="101">
        <v>5.5404960000000001E-29</v>
      </c>
      <c r="I78" s="103">
        <v>0.4681014604</v>
      </c>
      <c r="J78" s="101">
        <v>0.44712173719999998</v>
      </c>
      <c r="K78" s="101">
        <v>0.49006558849999998</v>
      </c>
      <c r="L78" s="101">
        <v>0.6374180478</v>
      </c>
      <c r="M78" s="101">
        <v>0.58900086559999998</v>
      </c>
      <c r="N78" s="101">
        <v>0.68981523010000001</v>
      </c>
      <c r="O78" s="114">
        <v>2095</v>
      </c>
      <c r="P78" s="114">
        <v>4202</v>
      </c>
      <c r="Q78" s="109">
        <v>0.54680654480000002</v>
      </c>
      <c r="R78" s="101">
        <v>0.50631357050000003</v>
      </c>
      <c r="S78" s="101">
        <v>0.59053798840000005</v>
      </c>
      <c r="T78" s="101">
        <v>1.623961E-22</v>
      </c>
      <c r="U78" s="103">
        <v>0.4985721085</v>
      </c>
      <c r="V78" s="101">
        <v>0.47767343169999998</v>
      </c>
      <c r="W78" s="101">
        <v>0.52038512280000004</v>
      </c>
      <c r="X78" s="101">
        <v>0.68164499410000001</v>
      </c>
      <c r="Y78" s="101">
        <v>0.63116675190000004</v>
      </c>
      <c r="Z78" s="101">
        <v>0.73616028830000002</v>
      </c>
      <c r="AA78" s="114">
        <v>1843</v>
      </c>
      <c r="AB78" s="114">
        <v>4289</v>
      </c>
      <c r="AC78" s="109">
        <v>0.46243811829999998</v>
      </c>
      <c r="AD78" s="101">
        <v>0.42757766400000002</v>
      </c>
      <c r="AE78" s="101">
        <v>0.50014074929999996</v>
      </c>
      <c r="AF78" s="101">
        <v>4.865382E-38</v>
      </c>
      <c r="AG78" s="103">
        <v>0.42970389370000001</v>
      </c>
      <c r="AH78" s="101">
        <v>0.41052698329999998</v>
      </c>
      <c r="AI78" s="101">
        <v>0.44977661340000002</v>
      </c>
      <c r="AJ78" s="101">
        <v>0.59713212729999998</v>
      </c>
      <c r="AK78" s="101">
        <v>0.55211789420000001</v>
      </c>
      <c r="AL78" s="101">
        <v>0.64581637569999994</v>
      </c>
      <c r="AM78" s="101">
        <v>4.3555489999999998E-4</v>
      </c>
      <c r="AN78" s="101">
        <v>0.84570699220000001</v>
      </c>
      <c r="AO78" s="101">
        <v>0.92848032609999998</v>
      </c>
      <c r="AP78" s="101">
        <v>0.77031283969999997</v>
      </c>
      <c r="AQ78" s="101">
        <v>0.16672299639999999</v>
      </c>
      <c r="AR78" s="101">
        <v>1.0684417678</v>
      </c>
      <c r="AS78" s="101">
        <v>0.97274733099999999</v>
      </c>
      <c r="AT78" s="101">
        <v>1.1735501858999999</v>
      </c>
      <c r="AU78" s="100">
        <v>1</v>
      </c>
      <c r="AV78" s="100">
        <v>2</v>
      </c>
      <c r="AW78" s="100">
        <v>3</v>
      </c>
      <c r="AX78" s="100" t="s">
        <v>28</v>
      </c>
      <c r="AY78" s="100" t="s">
        <v>230</v>
      </c>
      <c r="AZ78" s="100" t="s">
        <v>28</v>
      </c>
      <c r="BA78" s="100" t="s">
        <v>28</v>
      </c>
      <c r="BB78" s="100" t="s">
        <v>28</v>
      </c>
      <c r="BC78" s="110" t="s">
        <v>431</v>
      </c>
      <c r="BD78" s="111">
        <v>1827</v>
      </c>
      <c r="BE78" s="111">
        <v>2095</v>
      </c>
      <c r="BF78" s="111">
        <v>1843</v>
      </c>
      <c r="BQ78" s="52"/>
      <c r="CO78" s="4"/>
    </row>
    <row r="79" spans="1:93" x14ac:dyDescent="0.3">
      <c r="A79" s="10"/>
      <c r="B79" t="s">
        <v>190</v>
      </c>
      <c r="C79" s="100">
        <v>2304</v>
      </c>
      <c r="D79" s="114">
        <v>4020</v>
      </c>
      <c r="E79" s="109">
        <v>0.61488276559999999</v>
      </c>
      <c r="F79" s="101">
        <v>0.56986700219999997</v>
      </c>
      <c r="G79" s="101">
        <v>0.66345447960000004</v>
      </c>
      <c r="H79" s="101">
        <v>6.0825950000000003E-12</v>
      </c>
      <c r="I79" s="103">
        <v>0.5731343284</v>
      </c>
      <c r="J79" s="101">
        <v>0.55020312940000005</v>
      </c>
      <c r="K79" s="101">
        <v>0.59702124690000002</v>
      </c>
      <c r="L79" s="101">
        <v>0.76583256479999995</v>
      </c>
      <c r="M79" s="101">
        <v>0.70976571850000003</v>
      </c>
      <c r="N79" s="101">
        <v>0.82632832489999997</v>
      </c>
      <c r="O79" s="114">
        <v>2058</v>
      </c>
      <c r="P79" s="114">
        <v>4290</v>
      </c>
      <c r="Q79" s="109">
        <v>0.5069750851</v>
      </c>
      <c r="R79" s="101">
        <v>0.4693302983</v>
      </c>
      <c r="S79" s="101">
        <v>0.54763934439999995</v>
      </c>
      <c r="T79" s="101">
        <v>2.1166299999999998E-31</v>
      </c>
      <c r="U79" s="103">
        <v>0.47972027969999997</v>
      </c>
      <c r="V79" s="101">
        <v>0.45943571929999999</v>
      </c>
      <c r="W79" s="101">
        <v>0.50090042440000004</v>
      </c>
      <c r="X79" s="101">
        <v>0.63199139110000002</v>
      </c>
      <c r="Y79" s="101">
        <v>0.58506367829999995</v>
      </c>
      <c r="Z79" s="101">
        <v>0.68268315599999996</v>
      </c>
      <c r="AA79" s="114">
        <v>2391</v>
      </c>
      <c r="AB79" s="114">
        <v>4657</v>
      </c>
      <c r="AC79" s="109">
        <v>0.54031647039999997</v>
      </c>
      <c r="AD79" s="101">
        <v>0.50126605580000005</v>
      </c>
      <c r="AE79" s="101">
        <v>0.58240905170000001</v>
      </c>
      <c r="AF79" s="101">
        <v>5.2077590000000002E-21</v>
      </c>
      <c r="AG79" s="103">
        <v>0.51342065709999996</v>
      </c>
      <c r="AH79" s="101">
        <v>0.49324829110000001</v>
      </c>
      <c r="AI79" s="101">
        <v>0.53441801190000005</v>
      </c>
      <c r="AJ79" s="101">
        <v>0.69769404950000002</v>
      </c>
      <c r="AK79" s="101">
        <v>0.64726944949999998</v>
      </c>
      <c r="AL79" s="101">
        <v>0.75204690569999999</v>
      </c>
      <c r="AM79" s="101">
        <v>0.16901481430000001</v>
      </c>
      <c r="AN79" s="101">
        <v>1.0657653331000001</v>
      </c>
      <c r="AO79" s="101">
        <v>1.1670256886000001</v>
      </c>
      <c r="AP79" s="101">
        <v>0.97329112500000003</v>
      </c>
      <c r="AQ79" s="101">
        <v>3.5992599999999998E-5</v>
      </c>
      <c r="AR79" s="101">
        <v>0.8245069035</v>
      </c>
      <c r="AS79" s="101">
        <v>0.75238513110000005</v>
      </c>
      <c r="AT79" s="101">
        <v>0.90354209019999998</v>
      </c>
      <c r="AU79" s="100">
        <v>1</v>
      </c>
      <c r="AV79" s="100">
        <v>2</v>
      </c>
      <c r="AW79" s="100">
        <v>3</v>
      </c>
      <c r="AX79" s="100" t="s">
        <v>229</v>
      </c>
      <c r="AY79" s="100" t="s">
        <v>28</v>
      </c>
      <c r="AZ79" s="100" t="s">
        <v>28</v>
      </c>
      <c r="BA79" s="100" t="s">
        <v>28</v>
      </c>
      <c r="BB79" s="100" t="s">
        <v>28</v>
      </c>
      <c r="BC79" s="110" t="s">
        <v>434</v>
      </c>
      <c r="BD79" s="111">
        <v>2304</v>
      </c>
      <c r="BE79" s="111">
        <v>2058</v>
      </c>
      <c r="BF79" s="111">
        <v>2391</v>
      </c>
      <c r="BQ79" s="52"/>
      <c r="CC79" s="4"/>
      <c r="CO79" s="4"/>
    </row>
    <row r="80" spans="1:93" x14ac:dyDescent="0.3">
      <c r="A80" s="10"/>
      <c r="B80" t="s">
        <v>146</v>
      </c>
      <c r="C80" s="100">
        <v>1487</v>
      </c>
      <c r="D80" s="114">
        <v>3266</v>
      </c>
      <c r="E80" s="109">
        <v>0.48903908169999999</v>
      </c>
      <c r="F80" s="101">
        <v>0.45023753640000003</v>
      </c>
      <c r="G80" s="101">
        <v>0.53118455060000003</v>
      </c>
      <c r="H80" s="101">
        <v>6.693406E-32</v>
      </c>
      <c r="I80" s="103">
        <v>0.45529699940000001</v>
      </c>
      <c r="J80" s="101">
        <v>0.4327339785</v>
      </c>
      <c r="K80" s="101">
        <v>0.47903647040000003</v>
      </c>
      <c r="L80" s="101">
        <v>0.60909505880000003</v>
      </c>
      <c r="M80" s="101">
        <v>0.56076798149999996</v>
      </c>
      <c r="N80" s="101">
        <v>0.66158697160000002</v>
      </c>
      <c r="O80" s="114">
        <v>1731</v>
      </c>
      <c r="P80" s="114">
        <v>3335</v>
      </c>
      <c r="Q80" s="109">
        <v>0.55843995989999995</v>
      </c>
      <c r="R80" s="101">
        <v>0.51556964260000004</v>
      </c>
      <c r="S80" s="101">
        <v>0.60487500240000003</v>
      </c>
      <c r="T80" s="101">
        <v>6.2491230000000005E-19</v>
      </c>
      <c r="U80" s="103">
        <v>0.51904047980000001</v>
      </c>
      <c r="V80" s="101">
        <v>0.49515623809999998</v>
      </c>
      <c r="W80" s="101">
        <v>0.54407679620000005</v>
      </c>
      <c r="X80" s="101">
        <v>0.69614712339999996</v>
      </c>
      <c r="Y80" s="101">
        <v>0.64270530290000005</v>
      </c>
      <c r="Z80" s="101">
        <v>0.75403270389999999</v>
      </c>
      <c r="AA80" s="114">
        <v>1657</v>
      </c>
      <c r="AB80" s="114">
        <v>3315</v>
      </c>
      <c r="AC80" s="109">
        <v>0.53115400609999996</v>
      </c>
      <c r="AD80" s="101">
        <v>0.49028389550000001</v>
      </c>
      <c r="AE80" s="101">
        <v>0.57543105289999996</v>
      </c>
      <c r="AF80" s="101">
        <v>2.6948680000000001E-20</v>
      </c>
      <c r="AG80" s="103">
        <v>0.49984917039999999</v>
      </c>
      <c r="AH80" s="101">
        <v>0.47635217400000002</v>
      </c>
      <c r="AI80" s="101">
        <v>0.52450520190000005</v>
      </c>
      <c r="AJ80" s="101">
        <v>0.68586284090000005</v>
      </c>
      <c r="AK80" s="101">
        <v>0.63308852339999999</v>
      </c>
      <c r="AL80" s="101">
        <v>0.7430364304</v>
      </c>
      <c r="AM80" s="101">
        <v>0.3124186155</v>
      </c>
      <c r="AN80" s="101">
        <v>0.95113896610000004</v>
      </c>
      <c r="AO80" s="101">
        <v>1.0482288868</v>
      </c>
      <c r="AP80" s="101">
        <v>0.86304178809999998</v>
      </c>
      <c r="AQ80" s="101">
        <v>8.8026406999999994E-3</v>
      </c>
      <c r="AR80" s="101">
        <v>1.1419127443999999</v>
      </c>
      <c r="AS80" s="101">
        <v>1.0339816782</v>
      </c>
      <c r="AT80" s="101">
        <v>1.2611100791000001</v>
      </c>
      <c r="AU80" s="100">
        <v>1</v>
      </c>
      <c r="AV80" s="100">
        <v>2</v>
      </c>
      <c r="AW80" s="100">
        <v>3</v>
      </c>
      <c r="AX80" s="100" t="s">
        <v>28</v>
      </c>
      <c r="AY80" s="100" t="s">
        <v>28</v>
      </c>
      <c r="AZ80" s="100" t="s">
        <v>28</v>
      </c>
      <c r="BA80" s="100" t="s">
        <v>28</v>
      </c>
      <c r="BB80" s="100" t="s">
        <v>28</v>
      </c>
      <c r="BC80" s="110" t="s">
        <v>231</v>
      </c>
      <c r="BD80" s="111">
        <v>1487</v>
      </c>
      <c r="BE80" s="111">
        <v>1731</v>
      </c>
      <c r="BF80" s="111">
        <v>1657</v>
      </c>
    </row>
    <row r="81" spans="1:93" x14ac:dyDescent="0.3">
      <c r="A81" s="10"/>
      <c r="B81" t="s">
        <v>193</v>
      </c>
      <c r="C81" s="100">
        <v>912</v>
      </c>
      <c r="D81" s="114">
        <v>1834</v>
      </c>
      <c r="E81" s="109">
        <v>0.53523538189999997</v>
      </c>
      <c r="F81" s="101">
        <v>0.48768192360000001</v>
      </c>
      <c r="G81" s="101">
        <v>0.5874257383</v>
      </c>
      <c r="H81" s="101">
        <v>1.316364E-17</v>
      </c>
      <c r="I81" s="103">
        <v>0.49727371860000003</v>
      </c>
      <c r="J81" s="101">
        <v>0.46602520629999999</v>
      </c>
      <c r="K81" s="101">
        <v>0.53061754589999999</v>
      </c>
      <c r="L81" s="101">
        <v>0.66663225609999999</v>
      </c>
      <c r="M81" s="101">
        <v>0.60740472700000003</v>
      </c>
      <c r="N81" s="101">
        <v>0.73163501230000005</v>
      </c>
      <c r="O81" s="114">
        <v>951</v>
      </c>
      <c r="P81" s="114">
        <v>1959</v>
      </c>
      <c r="Q81" s="109">
        <v>0.51965214010000005</v>
      </c>
      <c r="R81" s="101">
        <v>0.47412261900000002</v>
      </c>
      <c r="S81" s="101">
        <v>0.56955381549999995</v>
      </c>
      <c r="T81" s="101">
        <v>1.6838019999999999E-20</v>
      </c>
      <c r="U81" s="103">
        <v>0.48545176109999999</v>
      </c>
      <c r="V81" s="101">
        <v>0.45555831689999998</v>
      </c>
      <c r="W81" s="101">
        <v>0.51730679390000001</v>
      </c>
      <c r="X81" s="101">
        <v>0.6477945141</v>
      </c>
      <c r="Y81" s="101">
        <v>0.59103774990000002</v>
      </c>
      <c r="Z81" s="101">
        <v>0.71000157360000005</v>
      </c>
      <c r="AA81" s="114">
        <v>898</v>
      </c>
      <c r="AB81" s="114">
        <v>1979</v>
      </c>
      <c r="AC81" s="109">
        <v>0.47912536659999999</v>
      </c>
      <c r="AD81" s="101">
        <v>0.43669084320000001</v>
      </c>
      <c r="AE81" s="101">
        <v>0.52568337639999996</v>
      </c>
      <c r="AF81" s="101">
        <v>3.3756419999999998E-24</v>
      </c>
      <c r="AG81" s="103">
        <v>0.45376452750000001</v>
      </c>
      <c r="AH81" s="101">
        <v>0.4250358662</v>
      </c>
      <c r="AI81" s="101">
        <v>0.48443499200000001</v>
      </c>
      <c r="AJ81" s="101">
        <v>0.61867985800000003</v>
      </c>
      <c r="AK81" s="101">
        <v>0.56388546240000004</v>
      </c>
      <c r="AL81" s="101">
        <v>0.67879878490000001</v>
      </c>
      <c r="AM81" s="101">
        <v>0.1733431513</v>
      </c>
      <c r="AN81" s="101">
        <v>0.92201172600000003</v>
      </c>
      <c r="AO81" s="101">
        <v>1.0363323180999999</v>
      </c>
      <c r="AP81" s="101">
        <v>0.82030214440000004</v>
      </c>
      <c r="AQ81" s="101">
        <v>0.6208505366</v>
      </c>
      <c r="AR81" s="101">
        <v>0.97088525479999999</v>
      </c>
      <c r="AS81" s="101">
        <v>0.86361960419999995</v>
      </c>
      <c r="AT81" s="101">
        <v>1.0914738078999999</v>
      </c>
      <c r="AU81" s="100">
        <v>1</v>
      </c>
      <c r="AV81" s="100">
        <v>2</v>
      </c>
      <c r="AW81" s="100">
        <v>3</v>
      </c>
      <c r="AX81" s="100" t="s">
        <v>28</v>
      </c>
      <c r="AY81" s="100" t="s">
        <v>28</v>
      </c>
      <c r="AZ81" s="100" t="s">
        <v>28</v>
      </c>
      <c r="BA81" s="100" t="s">
        <v>28</v>
      </c>
      <c r="BB81" s="100" t="s">
        <v>28</v>
      </c>
      <c r="BC81" s="110" t="s">
        <v>231</v>
      </c>
      <c r="BD81" s="111">
        <v>912</v>
      </c>
      <c r="BE81" s="111">
        <v>951</v>
      </c>
      <c r="BF81" s="111">
        <v>898</v>
      </c>
      <c r="BQ81" s="52"/>
      <c r="CC81" s="4"/>
      <c r="CO81" s="4"/>
    </row>
    <row r="82" spans="1:93" x14ac:dyDescent="0.3">
      <c r="A82" s="10"/>
      <c r="B82" t="s">
        <v>192</v>
      </c>
      <c r="C82" s="100">
        <v>5009</v>
      </c>
      <c r="D82" s="114">
        <v>8208</v>
      </c>
      <c r="E82" s="109">
        <v>0.67469244390000005</v>
      </c>
      <c r="F82" s="101">
        <v>0.62920020669999999</v>
      </c>
      <c r="G82" s="101">
        <v>0.72347384670000003</v>
      </c>
      <c r="H82" s="101">
        <v>1.0374154E-6</v>
      </c>
      <c r="I82" s="103">
        <v>0.61025828459999998</v>
      </c>
      <c r="J82" s="101">
        <v>0.59359016369999995</v>
      </c>
      <c r="K82" s="101">
        <v>0.6273944494</v>
      </c>
      <c r="L82" s="101">
        <v>0.84032513789999996</v>
      </c>
      <c r="M82" s="101">
        <v>0.7836648464</v>
      </c>
      <c r="N82" s="101">
        <v>0.90108206410000002</v>
      </c>
      <c r="O82" s="114">
        <v>5451</v>
      </c>
      <c r="P82" s="114">
        <v>9031</v>
      </c>
      <c r="Q82" s="109">
        <v>0.67256496369999996</v>
      </c>
      <c r="R82" s="101">
        <v>0.62783773730000003</v>
      </c>
      <c r="S82" s="101">
        <v>0.72047856239999997</v>
      </c>
      <c r="T82" s="101">
        <v>5.1796094000000004E-7</v>
      </c>
      <c r="U82" s="103">
        <v>0.60358764259999997</v>
      </c>
      <c r="V82" s="101">
        <v>0.58777521470000005</v>
      </c>
      <c r="W82" s="101">
        <v>0.61982545899999997</v>
      </c>
      <c r="X82" s="101">
        <v>0.83841450890000002</v>
      </c>
      <c r="Y82" s="101">
        <v>0.78265787939999998</v>
      </c>
      <c r="Z82" s="101">
        <v>0.89814324670000001</v>
      </c>
      <c r="AA82" s="114">
        <v>4449</v>
      </c>
      <c r="AB82" s="114">
        <v>9410</v>
      </c>
      <c r="AC82" s="109">
        <v>0.52211831890000004</v>
      </c>
      <c r="AD82" s="101">
        <v>0.48695142759999999</v>
      </c>
      <c r="AE82" s="101">
        <v>0.55982490959999998</v>
      </c>
      <c r="AF82" s="101">
        <v>1.5486340000000001E-28</v>
      </c>
      <c r="AG82" s="103">
        <v>0.47279489899999999</v>
      </c>
      <c r="AH82" s="101">
        <v>0.45910423379999998</v>
      </c>
      <c r="AI82" s="101">
        <v>0.48689382520000002</v>
      </c>
      <c r="AJ82" s="101">
        <v>0.67419533580000002</v>
      </c>
      <c r="AK82" s="101">
        <v>0.62878540999999999</v>
      </c>
      <c r="AL82" s="101">
        <v>0.72288469730000005</v>
      </c>
      <c r="AM82" s="101">
        <v>3.5116280000000002E-10</v>
      </c>
      <c r="AN82" s="101">
        <v>0.77630912559999998</v>
      </c>
      <c r="AO82" s="101">
        <v>0.84020547199999995</v>
      </c>
      <c r="AP82" s="101">
        <v>0.71727199909999995</v>
      </c>
      <c r="AQ82" s="101">
        <v>0.93761634410000005</v>
      </c>
      <c r="AR82" s="101">
        <v>0.99684674070000001</v>
      </c>
      <c r="AS82" s="101">
        <v>0.92104364819999995</v>
      </c>
      <c r="AT82" s="101">
        <v>1.0788885264000001</v>
      </c>
      <c r="AU82" s="100">
        <v>1</v>
      </c>
      <c r="AV82" s="100">
        <v>2</v>
      </c>
      <c r="AW82" s="100">
        <v>3</v>
      </c>
      <c r="AX82" s="100" t="s">
        <v>28</v>
      </c>
      <c r="AY82" s="100" t="s">
        <v>230</v>
      </c>
      <c r="AZ82" s="100" t="s">
        <v>28</v>
      </c>
      <c r="BA82" s="100" t="s">
        <v>28</v>
      </c>
      <c r="BB82" s="100" t="s">
        <v>28</v>
      </c>
      <c r="BC82" s="110" t="s">
        <v>431</v>
      </c>
      <c r="BD82" s="111">
        <v>5009</v>
      </c>
      <c r="BE82" s="111">
        <v>5451</v>
      </c>
      <c r="BF82" s="111">
        <v>4449</v>
      </c>
      <c r="BQ82" s="52"/>
      <c r="CC82" s="4"/>
      <c r="CO82" s="4"/>
    </row>
    <row r="83" spans="1:93" x14ac:dyDescent="0.3">
      <c r="A83" s="10"/>
      <c r="B83" t="s">
        <v>194</v>
      </c>
      <c r="C83" s="100">
        <v>1618</v>
      </c>
      <c r="D83" s="114">
        <v>3407</v>
      </c>
      <c r="E83" s="109">
        <v>0.51150539269999995</v>
      </c>
      <c r="F83" s="101">
        <v>0.47155860570000002</v>
      </c>
      <c r="G83" s="101">
        <v>0.55483616150000004</v>
      </c>
      <c r="H83" s="101">
        <v>1.6483570000000001E-27</v>
      </c>
      <c r="I83" s="103">
        <v>0.47490460820000002</v>
      </c>
      <c r="J83" s="101">
        <v>0.45231922260000001</v>
      </c>
      <c r="K83" s="101">
        <v>0.4986177363</v>
      </c>
      <c r="L83" s="101">
        <v>0.63707670589999998</v>
      </c>
      <c r="M83" s="101">
        <v>0.58732323740000003</v>
      </c>
      <c r="N83" s="101">
        <v>0.69104490220000003</v>
      </c>
      <c r="O83" s="114">
        <v>1708</v>
      </c>
      <c r="P83" s="114">
        <v>3509</v>
      </c>
      <c r="Q83" s="109">
        <v>0.52205061500000005</v>
      </c>
      <c r="R83" s="101">
        <v>0.48191113860000001</v>
      </c>
      <c r="S83" s="101">
        <v>0.56553339979999995</v>
      </c>
      <c r="T83" s="101">
        <v>6.7106800000000006E-26</v>
      </c>
      <c r="U83" s="103">
        <v>0.4867483614</v>
      </c>
      <c r="V83" s="101">
        <v>0.46420331040000001</v>
      </c>
      <c r="W83" s="101">
        <v>0.51038836210000005</v>
      </c>
      <c r="X83" s="101">
        <v>0.65078443519999996</v>
      </c>
      <c r="Y83" s="101">
        <v>0.60074686079999995</v>
      </c>
      <c r="Z83" s="101">
        <v>0.704989753</v>
      </c>
      <c r="AA83" s="114">
        <v>1485</v>
      </c>
      <c r="AB83" s="114">
        <v>3609</v>
      </c>
      <c r="AC83" s="109">
        <v>0.42653830710000001</v>
      </c>
      <c r="AD83" s="101">
        <v>0.39302509450000001</v>
      </c>
      <c r="AE83" s="101">
        <v>0.46290918809999998</v>
      </c>
      <c r="AF83" s="101">
        <v>2.6889379999999999E-46</v>
      </c>
      <c r="AG83" s="103">
        <v>0.4114713217</v>
      </c>
      <c r="AH83" s="101">
        <v>0.39106677639999998</v>
      </c>
      <c r="AI83" s="101">
        <v>0.4329405073</v>
      </c>
      <c r="AJ83" s="101">
        <v>0.55077580449999997</v>
      </c>
      <c r="AK83" s="101">
        <v>0.50750122330000003</v>
      </c>
      <c r="AL83" s="101">
        <v>0.59774040520000005</v>
      </c>
      <c r="AM83" s="101">
        <v>6.0687799999999999E-5</v>
      </c>
      <c r="AN83" s="101">
        <v>0.81704397009999996</v>
      </c>
      <c r="AO83" s="101">
        <v>0.90185322189999995</v>
      </c>
      <c r="AP83" s="101">
        <v>0.74021008389999998</v>
      </c>
      <c r="AQ83" s="101">
        <v>0.68400510130000003</v>
      </c>
      <c r="AR83" s="101">
        <v>1.0206160530999999</v>
      </c>
      <c r="AS83" s="101">
        <v>0.92509159669999996</v>
      </c>
      <c r="AT83" s="101">
        <v>1.1260043128999999</v>
      </c>
      <c r="AU83" s="100">
        <v>1</v>
      </c>
      <c r="AV83" s="100">
        <v>2</v>
      </c>
      <c r="AW83" s="100">
        <v>3</v>
      </c>
      <c r="AX83" s="100" t="s">
        <v>28</v>
      </c>
      <c r="AY83" s="100" t="s">
        <v>230</v>
      </c>
      <c r="AZ83" s="100" t="s">
        <v>28</v>
      </c>
      <c r="BA83" s="100" t="s">
        <v>28</v>
      </c>
      <c r="BB83" s="100" t="s">
        <v>28</v>
      </c>
      <c r="BC83" s="110" t="s">
        <v>431</v>
      </c>
      <c r="BD83" s="111">
        <v>1618</v>
      </c>
      <c r="BE83" s="111">
        <v>1708</v>
      </c>
      <c r="BF83" s="111">
        <v>1485</v>
      </c>
      <c r="BQ83" s="52"/>
      <c r="CC83" s="4"/>
      <c r="CO83" s="4"/>
    </row>
    <row r="84" spans="1:93" s="3" customFormat="1" x14ac:dyDescent="0.3">
      <c r="A84" s="10" t="s">
        <v>232</v>
      </c>
      <c r="B84" s="3" t="s">
        <v>96</v>
      </c>
      <c r="C84" s="106">
        <v>36316</v>
      </c>
      <c r="D84" s="113">
        <v>46314</v>
      </c>
      <c r="E84" s="102">
        <v>0.80521612389999997</v>
      </c>
      <c r="F84" s="107">
        <v>0.75799346769999998</v>
      </c>
      <c r="G84" s="107">
        <v>0.85538073059999997</v>
      </c>
      <c r="H84" s="107">
        <v>0.92539602590000003</v>
      </c>
      <c r="I84" s="108">
        <v>0.78412575029999998</v>
      </c>
      <c r="J84" s="107">
        <v>0.77610244380000004</v>
      </c>
      <c r="K84" s="107">
        <v>0.79223200140000005</v>
      </c>
      <c r="L84" s="107">
        <v>1.0028915492999999</v>
      </c>
      <c r="M84" s="107">
        <v>0.94407603200000001</v>
      </c>
      <c r="N84" s="107">
        <v>1.0653712472000001</v>
      </c>
      <c r="O84" s="113">
        <v>47942</v>
      </c>
      <c r="P84" s="113">
        <v>61324</v>
      </c>
      <c r="Q84" s="102">
        <v>0.80997991059999996</v>
      </c>
      <c r="R84" s="107">
        <v>0.76284349269999996</v>
      </c>
      <c r="S84" s="107">
        <v>0.86002890740000004</v>
      </c>
      <c r="T84" s="107">
        <v>0.75196688779999998</v>
      </c>
      <c r="U84" s="108">
        <v>0.78178201030000005</v>
      </c>
      <c r="V84" s="107">
        <v>0.77481520979999996</v>
      </c>
      <c r="W84" s="107">
        <v>0.78881145320000001</v>
      </c>
      <c r="X84" s="107">
        <v>1.0097149652999999</v>
      </c>
      <c r="Y84" s="107">
        <v>0.95095505540000003</v>
      </c>
      <c r="Z84" s="107">
        <v>1.0721056745999999</v>
      </c>
      <c r="AA84" s="113">
        <v>53646</v>
      </c>
      <c r="AB84" s="113">
        <v>69965</v>
      </c>
      <c r="AC84" s="102">
        <v>0.77800400430000005</v>
      </c>
      <c r="AD84" s="107">
        <v>0.73302318509999997</v>
      </c>
      <c r="AE84" s="107">
        <v>0.82574500090000003</v>
      </c>
      <c r="AF84" s="107">
        <v>0.87961614840000002</v>
      </c>
      <c r="AG84" s="108">
        <v>0.76675480600000001</v>
      </c>
      <c r="AH84" s="107">
        <v>0.76029380670000002</v>
      </c>
      <c r="AI84" s="107">
        <v>0.773270711</v>
      </c>
      <c r="AJ84" s="107">
        <v>1.0046126555999999</v>
      </c>
      <c r="AK84" s="107">
        <v>0.94653030650000003</v>
      </c>
      <c r="AL84" s="107">
        <v>1.0662591371000001</v>
      </c>
      <c r="AM84" s="107">
        <v>0.20057726300000001</v>
      </c>
      <c r="AN84" s="107">
        <v>0.96052259340000001</v>
      </c>
      <c r="AO84" s="107">
        <v>1.0216314762000001</v>
      </c>
      <c r="AP84" s="107">
        <v>0.9030689381</v>
      </c>
      <c r="AQ84" s="107">
        <v>0.8530990369</v>
      </c>
      <c r="AR84" s="107">
        <v>1.0059161590000001</v>
      </c>
      <c r="AS84" s="107">
        <v>0.94502980709999995</v>
      </c>
      <c r="AT84" s="107">
        <v>1.0707252950999999</v>
      </c>
      <c r="AU84" s="106" t="s">
        <v>28</v>
      </c>
      <c r="AV84" s="106" t="s">
        <v>28</v>
      </c>
      <c r="AW84" s="106" t="s">
        <v>28</v>
      </c>
      <c r="AX84" s="106" t="s">
        <v>28</v>
      </c>
      <c r="AY84" s="106" t="s">
        <v>28</v>
      </c>
      <c r="AZ84" s="106" t="s">
        <v>28</v>
      </c>
      <c r="BA84" s="106" t="s">
        <v>28</v>
      </c>
      <c r="BB84" s="106" t="s">
        <v>28</v>
      </c>
      <c r="BC84" s="104" t="s">
        <v>28</v>
      </c>
      <c r="BD84" s="105">
        <v>36316</v>
      </c>
      <c r="BE84" s="105">
        <v>47942</v>
      </c>
      <c r="BF84" s="105">
        <v>53646</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0">
        <v>27712</v>
      </c>
      <c r="D85" s="114">
        <v>33608</v>
      </c>
      <c r="E85" s="109">
        <v>0.8283298482</v>
      </c>
      <c r="F85" s="101">
        <v>0.77977804770000003</v>
      </c>
      <c r="G85" s="101">
        <v>0.87990465920000005</v>
      </c>
      <c r="H85" s="101">
        <v>0.31153321160000003</v>
      </c>
      <c r="I85" s="103">
        <v>0.82456557959999999</v>
      </c>
      <c r="J85" s="101">
        <v>0.81491429260000003</v>
      </c>
      <c r="K85" s="101">
        <v>0.8343311699</v>
      </c>
      <c r="L85" s="101">
        <v>1.0316795455000001</v>
      </c>
      <c r="M85" s="101">
        <v>0.97120858750000005</v>
      </c>
      <c r="N85" s="101">
        <v>1.0959156439</v>
      </c>
      <c r="O85" s="114">
        <v>29384</v>
      </c>
      <c r="P85" s="114">
        <v>35505</v>
      </c>
      <c r="Q85" s="109">
        <v>0.82508720729999996</v>
      </c>
      <c r="R85" s="101">
        <v>0.77696908600000003</v>
      </c>
      <c r="S85" s="101">
        <v>0.87618531020000001</v>
      </c>
      <c r="T85" s="101">
        <v>0.35855568539999999</v>
      </c>
      <c r="U85" s="103">
        <v>0.82760174620000004</v>
      </c>
      <c r="V85" s="101">
        <v>0.81819296070000003</v>
      </c>
      <c r="W85" s="101">
        <v>0.83711872779999996</v>
      </c>
      <c r="X85" s="101">
        <v>1.0285476096999999</v>
      </c>
      <c r="Y85" s="101">
        <v>0.96856391559999999</v>
      </c>
      <c r="Z85" s="101">
        <v>1.0922461268000001</v>
      </c>
      <c r="AA85" s="114">
        <v>28783</v>
      </c>
      <c r="AB85" s="114">
        <v>35230</v>
      </c>
      <c r="AC85" s="109">
        <v>0.80955087609999998</v>
      </c>
      <c r="AD85" s="101">
        <v>0.76243934170000005</v>
      </c>
      <c r="AE85" s="101">
        <v>0.85957345730000001</v>
      </c>
      <c r="AF85" s="101">
        <v>0.14711790329999999</v>
      </c>
      <c r="AG85" s="103">
        <v>0.81700255460000004</v>
      </c>
      <c r="AH85" s="101">
        <v>0.80761835420000005</v>
      </c>
      <c r="AI85" s="101">
        <v>0.82649579569999998</v>
      </c>
      <c r="AJ85" s="101">
        <v>1.0453481615</v>
      </c>
      <c r="AK85" s="101">
        <v>0.98451448529999996</v>
      </c>
      <c r="AL85" s="101">
        <v>1.1099407830000001</v>
      </c>
      <c r="AM85" s="101">
        <v>0.5491461876</v>
      </c>
      <c r="AN85" s="101">
        <v>0.98117007379999999</v>
      </c>
      <c r="AO85" s="101">
        <v>1.0441326004</v>
      </c>
      <c r="AP85" s="101">
        <v>0.9220042678</v>
      </c>
      <c r="AQ85" s="101">
        <v>0.90215589110000005</v>
      </c>
      <c r="AR85" s="101">
        <v>0.99608532660000004</v>
      </c>
      <c r="AS85" s="101">
        <v>0.9357049153</v>
      </c>
      <c r="AT85" s="101">
        <v>1.0603620454</v>
      </c>
      <c r="AU85" s="100" t="s">
        <v>28</v>
      </c>
      <c r="AV85" s="100" t="s">
        <v>28</v>
      </c>
      <c r="AW85" s="100" t="s">
        <v>28</v>
      </c>
      <c r="AX85" s="100" t="s">
        <v>28</v>
      </c>
      <c r="AY85" s="100" t="s">
        <v>28</v>
      </c>
      <c r="AZ85" s="100" t="s">
        <v>28</v>
      </c>
      <c r="BA85" s="100" t="s">
        <v>28</v>
      </c>
      <c r="BB85" s="100" t="s">
        <v>28</v>
      </c>
      <c r="BC85" s="110" t="s">
        <v>28</v>
      </c>
      <c r="BD85" s="111">
        <v>27712</v>
      </c>
      <c r="BE85" s="111">
        <v>29384</v>
      </c>
      <c r="BF85" s="111">
        <v>28783</v>
      </c>
    </row>
    <row r="86" spans="1:93" x14ac:dyDescent="0.3">
      <c r="A86" s="10"/>
      <c r="B86" t="s">
        <v>98</v>
      </c>
      <c r="C86" s="100">
        <v>30777</v>
      </c>
      <c r="D86" s="114">
        <v>36656</v>
      </c>
      <c r="E86" s="109">
        <v>0.82726626110000001</v>
      </c>
      <c r="F86" s="101">
        <v>0.77899622869999996</v>
      </c>
      <c r="G86" s="101">
        <v>0.87852731709999998</v>
      </c>
      <c r="H86" s="101">
        <v>0.32962686730000001</v>
      </c>
      <c r="I86" s="103">
        <v>0.83961697950000003</v>
      </c>
      <c r="J86" s="101">
        <v>0.83028889589999999</v>
      </c>
      <c r="K86" s="101">
        <v>0.84904986169999996</v>
      </c>
      <c r="L86" s="101">
        <v>1.0303548546000001</v>
      </c>
      <c r="M86" s="101">
        <v>0.97023483690000001</v>
      </c>
      <c r="N86" s="101">
        <v>1.0942001731</v>
      </c>
      <c r="O86" s="114">
        <v>31989</v>
      </c>
      <c r="P86" s="114">
        <v>37614</v>
      </c>
      <c r="Q86" s="109">
        <v>0.83684152349999996</v>
      </c>
      <c r="R86" s="101">
        <v>0.78817789370000002</v>
      </c>
      <c r="S86" s="101">
        <v>0.88850974019999995</v>
      </c>
      <c r="T86" s="101">
        <v>0.16647728379999999</v>
      </c>
      <c r="U86" s="103">
        <v>0.850454618</v>
      </c>
      <c r="V86" s="101">
        <v>0.84118586120000005</v>
      </c>
      <c r="W86" s="101">
        <v>0.85982550420000003</v>
      </c>
      <c r="X86" s="101">
        <v>1.0432004533000001</v>
      </c>
      <c r="Y86" s="101">
        <v>0.98253673230000005</v>
      </c>
      <c r="Z86" s="101">
        <v>1.10760967</v>
      </c>
      <c r="AA86" s="114">
        <v>33822</v>
      </c>
      <c r="AB86" s="114">
        <v>40116</v>
      </c>
      <c r="AC86" s="109">
        <v>0.8315933727</v>
      </c>
      <c r="AD86" s="101">
        <v>0.78336770420000001</v>
      </c>
      <c r="AE86" s="101">
        <v>0.88278790900000004</v>
      </c>
      <c r="AF86" s="101">
        <v>1.94730007E-2</v>
      </c>
      <c r="AG86" s="103">
        <v>0.84310499549999995</v>
      </c>
      <c r="AH86" s="101">
        <v>0.83416745640000001</v>
      </c>
      <c r="AI86" s="101">
        <v>0.85213829429999999</v>
      </c>
      <c r="AJ86" s="101">
        <v>1.0738109598000001</v>
      </c>
      <c r="AK86" s="101">
        <v>1.0115386365000001</v>
      </c>
      <c r="AL86" s="101">
        <v>1.1399168907999999</v>
      </c>
      <c r="AM86" s="101">
        <v>0.8418967342</v>
      </c>
      <c r="AN86" s="101">
        <v>0.99372862049999999</v>
      </c>
      <c r="AO86" s="101">
        <v>1.0570957003999999</v>
      </c>
      <c r="AP86" s="101">
        <v>0.93416004890000004</v>
      </c>
      <c r="AQ86" s="101">
        <v>0.71640508540000003</v>
      </c>
      <c r="AR86" s="101">
        <v>1.0115745835000001</v>
      </c>
      <c r="AS86" s="101">
        <v>0.95067554050000003</v>
      </c>
      <c r="AT86" s="101">
        <v>1.0763747402999999</v>
      </c>
      <c r="AU86" s="100" t="s">
        <v>28</v>
      </c>
      <c r="AV86" s="100" t="s">
        <v>28</v>
      </c>
      <c r="AW86" s="100" t="s">
        <v>28</v>
      </c>
      <c r="AX86" s="100" t="s">
        <v>28</v>
      </c>
      <c r="AY86" s="100" t="s">
        <v>28</v>
      </c>
      <c r="AZ86" s="100" t="s">
        <v>28</v>
      </c>
      <c r="BA86" s="100" t="s">
        <v>28</v>
      </c>
      <c r="BB86" s="100" t="s">
        <v>28</v>
      </c>
      <c r="BC86" s="110" t="s">
        <v>28</v>
      </c>
      <c r="BD86" s="111">
        <v>30777</v>
      </c>
      <c r="BE86" s="111">
        <v>31989</v>
      </c>
      <c r="BF86" s="111">
        <v>33822</v>
      </c>
    </row>
    <row r="87" spans="1:93" x14ac:dyDescent="0.3">
      <c r="A87" s="10"/>
      <c r="B87" t="s">
        <v>99</v>
      </c>
      <c r="C87" s="100">
        <v>35760</v>
      </c>
      <c r="D87" s="114">
        <v>42753</v>
      </c>
      <c r="E87" s="109">
        <v>0.83590502659999999</v>
      </c>
      <c r="F87" s="101">
        <v>0.78689788540000005</v>
      </c>
      <c r="G87" s="101">
        <v>0.88796427919999998</v>
      </c>
      <c r="H87" s="101">
        <v>0.19117999660000001</v>
      </c>
      <c r="I87" s="103">
        <v>0.83643253110000004</v>
      </c>
      <c r="J87" s="101">
        <v>0.82780807789999999</v>
      </c>
      <c r="K87" s="101">
        <v>0.84514683739999996</v>
      </c>
      <c r="L87" s="101">
        <v>1.0411143819999999</v>
      </c>
      <c r="M87" s="101">
        <v>0.98007630000000001</v>
      </c>
      <c r="N87" s="101">
        <v>1.1059538492000001</v>
      </c>
      <c r="O87" s="114">
        <v>40381</v>
      </c>
      <c r="P87" s="114">
        <v>47647</v>
      </c>
      <c r="Q87" s="109">
        <v>0.84500289839999998</v>
      </c>
      <c r="R87" s="101">
        <v>0.79573837089999999</v>
      </c>
      <c r="S87" s="101">
        <v>0.89731741549999999</v>
      </c>
      <c r="T87" s="101">
        <v>8.9767687700000001E-2</v>
      </c>
      <c r="U87" s="103">
        <v>0.84750351540000002</v>
      </c>
      <c r="V87" s="101">
        <v>0.83927758860000001</v>
      </c>
      <c r="W87" s="101">
        <v>0.85581006630000001</v>
      </c>
      <c r="X87" s="101">
        <v>1.0533743629000001</v>
      </c>
      <c r="Y87" s="101">
        <v>0.99196156719999995</v>
      </c>
      <c r="Z87" s="101">
        <v>1.1185892529000001</v>
      </c>
      <c r="AA87" s="114">
        <v>44362</v>
      </c>
      <c r="AB87" s="114">
        <v>53586</v>
      </c>
      <c r="AC87" s="109">
        <v>0.82442936580000004</v>
      </c>
      <c r="AD87" s="101">
        <v>0.77657215059999996</v>
      </c>
      <c r="AE87" s="101">
        <v>0.87523584080000005</v>
      </c>
      <c r="AF87" s="101">
        <v>4.0323577200000002E-2</v>
      </c>
      <c r="AG87" s="103">
        <v>0.82786548729999998</v>
      </c>
      <c r="AH87" s="101">
        <v>0.82019746790000003</v>
      </c>
      <c r="AI87" s="101">
        <v>0.83560519489999996</v>
      </c>
      <c r="AJ87" s="101">
        <v>1.0645602979</v>
      </c>
      <c r="AK87" s="101">
        <v>1.0027637468999999</v>
      </c>
      <c r="AL87" s="101">
        <v>1.1301651372999999</v>
      </c>
      <c r="AM87" s="101">
        <v>0.4360665031</v>
      </c>
      <c r="AN87" s="101">
        <v>0.9756527076</v>
      </c>
      <c r="AO87" s="101">
        <v>1.0380863705000001</v>
      </c>
      <c r="AP87" s="101">
        <v>0.91697399459999995</v>
      </c>
      <c r="AQ87" s="101">
        <v>0.73437046269999995</v>
      </c>
      <c r="AR87" s="101">
        <v>1.0108838581999999</v>
      </c>
      <c r="AS87" s="101">
        <v>0.94961128770000003</v>
      </c>
      <c r="AT87" s="101">
        <v>1.0761099703999999</v>
      </c>
      <c r="AU87" s="100" t="s">
        <v>28</v>
      </c>
      <c r="AV87" s="100" t="s">
        <v>28</v>
      </c>
      <c r="AW87" s="100" t="s">
        <v>28</v>
      </c>
      <c r="AX87" s="100" t="s">
        <v>28</v>
      </c>
      <c r="AY87" s="100" t="s">
        <v>28</v>
      </c>
      <c r="AZ87" s="100" t="s">
        <v>28</v>
      </c>
      <c r="BA87" s="100" t="s">
        <v>28</v>
      </c>
      <c r="BB87" s="100" t="s">
        <v>28</v>
      </c>
      <c r="BC87" s="110" t="s">
        <v>28</v>
      </c>
      <c r="BD87" s="111">
        <v>35760</v>
      </c>
      <c r="BE87" s="111">
        <v>40381</v>
      </c>
      <c r="BF87" s="111">
        <v>44362</v>
      </c>
    </row>
    <row r="88" spans="1:93" x14ac:dyDescent="0.3">
      <c r="A88" s="10"/>
      <c r="B88" t="s">
        <v>100</v>
      </c>
      <c r="C88" s="100">
        <v>13004</v>
      </c>
      <c r="D88" s="114">
        <v>15597</v>
      </c>
      <c r="E88" s="109">
        <v>0.82155556669999996</v>
      </c>
      <c r="F88" s="101">
        <v>0.77220251409999996</v>
      </c>
      <c r="G88" s="101">
        <v>0.87406287449999998</v>
      </c>
      <c r="H88" s="101">
        <v>0.46729564559999998</v>
      </c>
      <c r="I88" s="103">
        <v>0.83375008009999996</v>
      </c>
      <c r="J88" s="101">
        <v>0.81954254780000002</v>
      </c>
      <c r="K88" s="101">
        <v>0.8482039133</v>
      </c>
      <c r="L88" s="101">
        <v>1.0232422211000001</v>
      </c>
      <c r="M88" s="101">
        <v>0.9617733087</v>
      </c>
      <c r="N88" s="101">
        <v>1.0886397382999999</v>
      </c>
      <c r="O88" s="114">
        <v>13987</v>
      </c>
      <c r="P88" s="114">
        <v>16759</v>
      </c>
      <c r="Q88" s="109">
        <v>0.8201931026</v>
      </c>
      <c r="R88" s="101">
        <v>0.77116586980000001</v>
      </c>
      <c r="S88" s="101">
        <v>0.87233726479999996</v>
      </c>
      <c r="T88" s="101">
        <v>0.48025981629999998</v>
      </c>
      <c r="U88" s="103">
        <v>0.83459633629999996</v>
      </c>
      <c r="V88" s="101">
        <v>0.82087903770000004</v>
      </c>
      <c r="W88" s="101">
        <v>0.84854285780000005</v>
      </c>
      <c r="X88" s="101">
        <v>1.022446655</v>
      </c>
      <c r="Y88" s="101">
        <v>0.96132966919999996</v>
      </c>
      <c r="Z88" s="101">
        <v>1.0874491819000001</v>
      </c>
      <c r="AA88" s="114">
        <v>13193</v>
      </c>
      <c r="AB88" s="114">
        <v>16525</v>
      </c>
      <c r="AC88" s="109">
        <v>0.78438537220000004</v>
      </c>
      <c r="AD88" s="101">
        <v>0.73744125270000005</v>
      </c>
      <c r="AE88" s="101">
        <v>0.8343178658</v>
      </c>
      <c r="AF88" s="101">
        <v>0.68504664289999995</v>
      </c>
      <c r="AG88" s="103">
        <v>0.79836611199999996</v>
      </c>
      <c r="AH88" s="101">
        <v>0.78485850820000003</v>
      </c>
      <c r="AI88" s="101">
        <v>0.81210618479999996</v>
      </c>
      <c r="AJ88" s="101">
        <v>1.0128527198999999</v>
      </c>
      <c r="AK88" s="101">
        <v>0.95223522140000005</v>
      </c>
      <c r="AL88" s="101">
        <v>1.077329014</v>
      </c>
      <c r="AM88" s="101">
        <v>0.18062119709999999</v>
      </c>
      <c r="AN88" s="101">
        <v>0.95634231700000005</v>
      </c>
      <c r="AO88" s="101">
        <v>1.0209250895999999</v>
      </c>
      <c r="AP88" s="101">
        <v>0.89584499070000001</v>
      </c>
      <c r="AQ88" s="101">
        <v>0.9603807982</v>
      </c>
      <c r="AR88" s="101">
        <v>0.99834160449999998</v>
      </c>
      <c r="AS88" s="101">
        <v>0.93505834290000001</v>
      </c>
      <c r="AT88" s="101">
        <v>1.0659077767</v>
      </c>
      <c r="AU88" s="100" t="s">
        <v>28</v>
      </c>
      <c r="AV88" s="100" t="s">
        <v>28</v>
      </c>
      <c r="AW88" s="100" t="s">
        <v>28</v>
      </c>
      <c r="AX88" s="100" t="s">
        <v>28</v>
      </c>
      <c r="AY88" s="100" t="s">
        <v>28</v>
      </c>
      <c r="AZ88" s="100" t="s">
        <v>28</v>
      </c>
      <c r="BA88" s="100" t="s">
        <v>28</v>
      </c>
      <c r="BB88" s="100" t="s">
        <v>28</v>
      </c>
      <c r="BC88" s="110" t="s">
        <v>28</v>
      </c>
      <c r="BD88" s="111">
        <v>13004</v>
      </c>
      <c r="BE88" s="111">
        <v>13987</v>
      </c>
      <c r="BF88" s="111">
        <v>13193</v>
      </c>
    </row>
    <row r="89" spans="1:93" x14ac:dyDescent="0.3">
      <c r="A89" s="10"/>
      <c r="B89" t="s">
        <v>148</v>
      </c>
      <c r="C89" s="100">
        <v>34080</v>
      </c>
      <c r="D89" s="114">
        <v>40150</v>
      </c>
      <c r="E89" s="109">
        <v>0.84535538259999998</v>
      </c>
      <c r="F89" s="101">
        <v>0.79600730959999999</v>
      </c>
      <c r="G89" s="101">
        <v>0.89776276460000004</v>
      </c>
      <c r="H89" s="101">
        <v>9.3104767500000005E-2</v>
      </c>
      <c r="I89" s="103">
        <v>0.84881693650000001</v>
      </c>
      <c r="J89" s="101">
        <v>0.83985279010000002</v>
      </c>
      <c r="K89" s="101">
        <v>0.85787676150000003</v>
      </c>
      <c r="L89" s="101">
        <v>1.0528847401000001</v>
      </c>
      <c r="M89" s="101">
        <v>0.99142202980000005</v>
      </c>
      <c r="N89" s="101">
        <v>1.1181578003999999</v>
      </c>
      <c r="O89" s="114">
        <v>37482</v>
      </c>
      <c r="P89" s="114">
        <v>43755</v>
      </c>
      <c r="Q89" s="109">
        <v>0.85078046100000004</v>
      </c>
      <c r="R89" s="101">
        <v>0.80146100620000005</v>
      </c>
      <c r="S89" s="101">
        <v>0.90313488399999997</v>
      </c>
      <c r="T89" s="101">
        <v>5.3574637899999999E-2</v>
      </c>
      <c r="U89" s="103">
        <v>0.8566335276</v>
      </c>
      <c r="V89" s="101">
        <v>0.84800502740000006</v>
      </c>
      <c r="W89" s="101">
        <v>0.86534982329999999</v>
      </c>
      <c r="X89" s="101">
        <v>1.0605766297000001</v>
      </c>
      <c r="Y89" s="101">
        <v>0.99909536219999995</v>
      </c>
      <c r="Z89" s="101">
        <v>1.1258412660999999</v>
      </c>
      <c r="AA89" s="114">
        <v>37921</v>
      </c>
      <c r="AB89" s="114">
        <v>44935</v>
      </c>
      <c r="AC89" s="109">
        <v>0.83103388710000003</v>
      </c>
      <c r="AD89" s="101">
        <v>0.78290711209999997</v>
      </c>
      <c r="AE89" s="101">
        <v>0.88211910549999994</v>
      </c>
      <c r="AF89" s="101">
        <v>2.0473088600000001E-2</v>
      </c>
      <c r="AG89" s="103">
        <v>0.84390786689999997</v>
      </c>
      <c r="AH89" s="101">
        <v>0.83545664490000004</v>
      </c>
      <c r="AI89" s="101">
        <v>0.85244457890000003</v>
      </c>
      <c r="AJ89" s="101">
        <v>1.0730885132000001</v>
      </c>
      <c r="AK89" s="101">
        <v>1.0109438880999999</v>
      </c>
      <c r="AL89" s="101">
        <v>1.1390532853999999</v>
      </c>
      <c r="AM89" s="101">
        <v>0.45456218259999998</v>
      </c>
      <c r="AN89" s="101">
        <v>0.97679004759999999</v>
      </c>
      <c r="AO89" s="101">
        <v>1.0387973645999999</v>
      </c>
      <c r="AP89" s="101">
        <v>0.91848403710000004</v>
      </c>
      <c r="AQ89" s="101">
        <v>0.8395658949</v>
      </c>
      <c r="AR89" s="101">
        <v>1.0064175121000001</v>
      </c>
      <c r="AS89" s="101">
        <v>0.9459796385</v>
      </c>
      <c r="AT89" s="101">
        <v>1.0707167124999999</v>
      </c>
      <c r="AU89" s="100" t="s">
        <v>28</v>
      </c>
      <c r="AV89" s="100" t="s">
        <v>28</v>
      </c>
      <c r="AW89" s="100" t="s">
        <v>28</v>
      </c>
      <c r="AX89" s="100" t="s">
        <v>28</v>
      </c>
      <c r="AY89" s="100" t="s">
        <v>28</v>
      </c>
      <c r="AZ89" s="100" t="s">
        <v>28</v>
      </c>
      <c r="BA89" s="100" t="s">
        <v>28</v>
      </c>
      <c r="BB89" s="100" t="s">
        <v>28</v>
      </c>
      <c r="BC89" s="110" t="s">
        <v>28</v>
      </c>
      <c r="BD89" s="111">
        <v>34080</v>
      </c>
      <c r="BE89" s="111">
        <v>37482</v>
      </c>
      <c r="BF89" s="111">
        <v>37921</v>
      </c>
    </row>
    <row r="90" spans="1:93" x14ac:dyDescent="0.3">
      <c r="A90" s="10"/>
      <c r="B90" t="s">
        <v>149</v>
      </c>
      <c r="C90" s="100">
        <v>22912</v>
      </c>
      <c r="D90" s="114">
        <v>27436</v>
      </c>
      <c r="E90" s="109">
        <v>0.83457239809999995</v>
      </c>
      <c r="F90" s="101">
        <v>0.78525204869999998</v>
      </c>
      <c r="G90" s="101">
        <v>0.88699047499999994</v>
      </c>
      <c r="H90" s="101">
        <v>0.2131063654</v>
      </c>
      <c r="I90" s="103">
        <v>0.83510715849999995</v>
      </c>
      <c r="J90" s="101">
        <v>0.82436355139999995</v>
      </c>
      <c r="K90" s="101">
        <v>0.84599078279999995</v>
      </c>
      <c r="L90" s="101">
        <v>1.0394546016999999</v>
      </c>
      <c r="M90" s="101">
        <v>0.97802642090000003</v>
      </c>
      <c r="N90" s="101">
        <v>1.1047409823000001</v>
      </c>
      <c r="O90" s="114">
        <v>24397</v>
      </c>
      <c r="P90" s="114">
        <v>28839</v>
      </c>
      <c r="Q90" s="109">
        <v>0.8444317589</v>
      </c>
      <c r="R90" s="101">
        <v>0.79471386180000003</v>
      </c>
      <c r="S90" s="101">
        <v>0.89726004510000001</v>
      </c>
      <c r="T90" s="101">
        <v>9.7384191100000003E-2</v>
      </c>
      <c r="U90" s="103">
        <v>0.84597246780000002</v>
      </c>
      <c r="V90" s="101">
        <v>0.8354233982</v>
      </c>
      <c r="W90" s="101">
        <v>0.85665474279999998</v>
      </c>
      <c r="X90" s="101">
        <v>1.0526623846000001</v>
      </c>
      <c r="Y90" s="101">
        <v>0.99068442180000005</v>
      </c>
      <c r="Z90" s="101">
        <v>1.1185177355</v>
      </c>
      <c r="AA90" s="114">
        <v>23823</v>
      </c>
      <c r="AB90" s="114">
        <v>28973</v>
      </c>
      <c r="AC90" s="109">
        <v>0.81706894659999996</v>
      </c>
      <c r="AD90" s="101">
        <v>0.76902986449999999</v>
      </c>
      <c r="AE90" s="101">
        <v>0.86810889179999995</v>
      </c>
      <c r="AF90" s="101">
        <v>8.2998348900000005E-2</v>
      </c>
      <c r="AG90" s="103">
        <v>0.82224830010000005</v>
      </c>
      <c r="AH90" s="101">
        <v>0.8118730556</v>
      </c>
      <c r="AI90" s="101">
        <v>0.83275613400000004</v>
      </c>
      <c r="AJ90" s="101">
        <v>1.0550560148000001</v>
      </c>
      <c r="AK90" s="101">
        <v>0.99302462469999997</v>
      </c>
      <c r="AL90" s="101">
        <v>1.1209623272</v>
      </c>
      <c r="AM90" s="101">
        <v>0.30833947839999998</v>
      </c>
      <c r="AN90" s="101">
        <v>0.96759618280000004</v>
      </c>
      <c r="AO90" s="101">
        <v>1.0309036163</v>
      </c>
      <c r="AP90" s="101">
        <v>0.90817643680000004</v>
      </c>
      <c r="AQ90" s="101">
        <v>0.71737350239999997</v>
      </c>
      <c r="AR90" s="101">
        <v>1.0118136675</v>
      </c>
      <c r="AS90" s="101">
        <v>0.94947310029999998</v>
      </c>
      <c r="AT90" s="101">
        <v>1.0782473958000001</v>
      </c>
      <c r="AU90" s="100" t="s">
        <v>28</v>
      </c>
      <c r="AV90" s="100" t="s">
        <v>28</v>
      </c>
      <c r="AW90" s="100" t="s">
        <v>28</v>
      </c>
      <c r="AX90" s="100" t="s">
        <v>28</v>
      </c>
      <c r="AY90" s="100" t="s">
        <v>28</v>
      </c>
      <c r="AZ90" s="100" t="s">
        <v>28</v>
      </c>
      <c r="BA90" s="100" t="s">
        <v>28</v>
      </c>
      <c r="BB90" s="100" t="s">
        <v>28</v>
      </c>
      <c r="BC90" s="110" t="s">
        <v>28</v>
      </c>
      <c r="BD90" s="111">
        <v>22912</v>
      </c>
      <c r="BE90" s="111">
        <v>24397</v>
      </c>
      <c r="BF90" s="111">
        <v>23823</v>
      </c>
    </row>
    <row r="91" spans="1:93" x14ac:dyDescent="0.3">
      <c r="A91" s="10"/>
      <c r="B91" t="s">
        <v>101</v>
      </c>
      <c r="C91" s="100">
        <v>30109</v>
      </c>
      <c r="D91" s="114">
        <v>36632</v>
      </c>
      <c r="E91" s="109">
        <v>0.82433621109999999</v>
      </c>
      <c r="F91" s="101">
        <v>0.77577488090000002</v>
      </c>
      <c r="G91" s="101">
        <v>0.87593734440000004</v>
      </c>
      <c r="H91" s="101">
        <v>0.39490013670000002</v>
      </c>
      <c r="I91" s="103">
        <v>0.8219316445</v>
      </c>
      <c r="J91" s="101">
        <v>0.8126998701</v>
      </c>
      <c r="K91" s="101">
        <v>0.83126828610000003</v>
      </c>
      <c r="L91" s="101">
        <v>1.0267054959999999</v>
      </c>
      <c r="M91" s="101">
        <v>0.96622266869999995</v>
      </c>
      <c r="N91" s="101">
        <v>1.0909743785999999</v>
      </c>
      <c r="O91" s="114">
        <v>33042</v>
      </c>
      <c r="P91" s="114">
        <v>39916</v>
      </c>
      <c r="Q91" s="109">
        <v>0.83380862519999999</v>
      </c>
      <c r="R91" s="101">
        <v>0.78497327080000001</v>
      </c>
      <c r="S91" s="101">
        <v>0.88568216180000003</v>
      </c>
      <c r="T91" s="101">
        <v>0.2092826434</v>
      </c>
      <c r="U91" s="103">
        <v>0.82778835549999996</v>
      </c>
      <c r="V91" s="101">
        <v>0.81891076770000004</v>
      </c>
      <c r="W91" s="101">
        <v>0.83676218290000004</v>
      </c>
      <c r="X91" s="101">
        <v>1.0394196647</v>
      </c>
      <c r="Y91" s="101">
        <v>0.97854187319999997</v>
      </c>
      <c r="Z91" s="101">
        <v>1.1040848317</v>
      </c>
      <c r="AA91" s="114">
        <v>35764</v>
      </c>
      <c r="AB91" s="114">
        <v>44176</v>
      </c>
      <c r="AC91" s="109">
        <v>0.81591067230000003</v>
      </c>
      <c r="AD91" s="101">
        <v>0.76823405440000003</v>
      </c>
      <c r="AE91" s="101">
        <v>0.86654610190000003</v>
      </c>
      <c r="AF91" s="101">
        <v>8.9431586699999996E-2</v>
      </c>
      <c r="AG91" s="103">
        <v>0.80957986240000002</v>
      </c>
      <c r="AH91" s="101">
        <v>0.80123275140000005</v>
      </c>
      <c r="AI91" s="101">
        <v>0.81801393219999996</v>
      </c>
      <c r="AJ91" s="101">
        <v>1.0535603709000001</v>
      </c>
      <c r="AK91" s="101">
        <v>0.99199701959999997</v>
      </c>
      <c r="AL91" s="101">
        <v>1.1189443446</v>
      </c>
      <c r="AM91" s="101">
        <v>0.49754424489999999</v>
      </c>
      <c r="AN91" s="101">
        <v>0.97853469930000003</v>
      </c>
      <c r="AO91" s="101">
        <v>1.0418473166</v>
      </c>
      <c r="AP91" s="101">
        <v>0.91906956279999996</v>
      </c>
      <c r="AQ91" s="101">
        <v>0.72262769299999996</v>
      </c>
      <c r="AR91" s="101">
        <v>1.0114909594999999</v>
      </c>
      <c r="AS91" s="101">
        <v>0.94964814050000002</v>
      </c>
      <c r="AT91" s="101">
        <v>1.0773610957999999</v>
      </c>
      <c r="AU91" s="100" t="s">
        <v>28</v>
      </c>
      <c r="AV91" s="100" t="s">
        <v>28</v>
      </c>
      <c r="AW91" s="100" t="s">
        <v>28</v>
      </c>
      <c r="AX91" s="100" t="s">
        <v>28</v>
      </c>
      <c r="AY91" s="100" t="s">
        <v>28</v>
      </c>
      <c r="AZ91" s="100" t="s">
        <v>28</v>
      </c>
      <c r="BA91" s="100" t="s">
        <v>28</v>
      </c>
      <c r="BB91" s="100" t="s">
        <v>28</v>
      </c>
      <c r="BC91" s="110" t="s">
        <v>28</v>
      </c>
      <c r="BD91" s="111">
        <v>30109</v>
      </c>
      <c r="BE91" s="111">
        <v>33042</v>
      </c>
      <c r="BF91" s="111">
        <v>35764</v>
      </c>
    </row>
    <row r="92" spans="1:93" x14ac:dyDescent="0.3">
      <c r="A92" s="10"/>
      <c r="B92" t="s">
        <v>111</v>
      </c>
      <c r="C92" s="100">
        <v>22364</v>
      </c>
      <c r="D92" s="114">
        <v>27938</v>
      </c>
      <c r="E92" s="109">
        <v>0.80035507510000004</v>
      </c>
      <c r="F92" s="101">
        <v>0.75303526590000003</v>
      </c>
      <c r="G92" s="101">
        <v>0.85064840289999999</v>
      </c>
      <c r="H92" s="101">
        <v>0.91885201549999995</v>
      </c>
      <c r="I92" s="103">
        <v>0.80048679219999996</v>
      </c>
      <c r="J92" s="101">
        <v>0.79006398570000003</v>
      </c>
      <c r="K92" s="101">
        <v>0.81104710010000003</v>
      </c>
      <c r="L92" s="101">
        <v>0.99683714400000001</v>
      </c>
      <c r="M92" s="101">
        <v>0.93790062330000001</v>
      </c>
      <c r="N92" s="101">
        <v>1.0594771632</v>
      </c>
      <c r="O92" s="114">
        <v>25416</v>
      </c>
      <c r="P92" s="114">
        <v>30830</v>
      </c>
      <c r="Q92" s="109">
        <v>0.81609450699999997</v>
      </c>
      <c r="R92" s="101">
        <v>0.76817343019999995</v>
      </c>
      <c r="S92" s="101">
        <v>0.86700505139999995</v>
      </c>
      <c r="T92" s="101">
        <v>0.57772194430000001</v>
      </c>
      <c r="U92" s="103">
        <v>0.82439182609999995</v>
      </c>
      <c r="V92" s="101">
        <v>0.81431876930000002</v>
      </c>
      <c r="W92" s="101">
        <v>0.83458948590000004</v>
      </c>
      <c r="X92" s="101">
        <v>1.017337376</v>
      </c>
      <c r="Y92" s="101">
        <v>0.95759931620000005</v>
      </c>
      <c r="Z92" s="101">
        <v>1.0808020840999999</v>
      </c>
      <c r="AA92" s="114">
        <v>25883</v>
      </c>
      <c r="AB92" s="114">
        <v>32712</v>
      </c>
      <c r="AC92" s="109">
        <v>0.792522426</v>
      </c>
      <c r="AD92" s="101">
        <v>0.74612014920000003</v>
      </c>
      <c r="AE92" s="101">
        <v>0.84181052670000001</v>
      </c>
      <c r="AF92" s="101">
        <v>0.45318216989999999</v>
      </c>
      <c r="AG92" s="103">
        <v>0.79123868919999996</v>
      </c>
      <c r="AH92" s="101">
        <v>0.78165780559999998</v>
      </c>
      <c r="AI92" s="101">
        <v>0.80093700690000003</v>
      </c>
      <c r="AJ92" s="101">
        <v>1.0233598474000001</v>
      </c>
      <c r="AK92" s="101">
        <v>0.96344201360000004</v>
      </c>
      <c r="AL92" s="101">
        <v>1.0870040567000001</v>
      </c>
      <c r="AM92" s="101">
        <v>0.36161117999999998</v>
      </c>
      <c r="AN92" s="101">
        <v>0.97111599110000002</v>
      </c>
      <c r="AO92" s="101">
        <v>1.0342310817</v>
      </c>
      <c r="AP92" s="101">
        <v>0.91185256849999996</v>
      </c>
      <c r="AQ92" s="101">
        <v>0.54752690820000005</v>
      </c>
      <c r="AR92" s="101">
        <v>1.0196655614000001</v>
      </c>
      <c r="AS92" s="101">
        <v>0.95696737759999995</v>
      </c>
      <c r="AT92" s="101">
        <v>1.0864715783000001</v>
      </c>
      <c r="AU92" s="100" t="s">
        <v>28</v>
      </c>
      <c r="AV92" s="100" t="s">
        <v>28</v>
      </c>
      <c r="AW92" s="100" t="s">
        <v>28</v>
      </c>
      <c r="AX92" s="100" t="s">
        <v>28</v>
      </c>
      <c r="AY92" s="100" t="s">
        <v>28</v>
      </c>
      <c r="AZ92" s="100" t="s">
        <v>28</v>
      </c>
      <c r="BA92" s="100" t="s">
        <v>28</v>
      </c>
      <c r="BB92" s="100" t="s">
        <v>28</v>
      </c>
      <c r="BC92" s="110" t="s">
        <v>28</v>
      </c>
      <c r="BD92" s="111">
        <v>22364</v>
      </c>
      <c r="BE92" s="111">
        <v>25416</v>
      </c>
      <c r="BF92" s="111">
        <v>25883</v>
      </c>
    </row>
    <row r="93" spans="1:93" x14ac:dyDescent="0.3">
      <c r="A93" s="10"/>
      <c r="B93" t="s">
        <v>110</v>
      </c>
      <c r="C93" s="100">
        <v>4245</v>
      </c>
      <c r="D93" s="114">
        <v>5091</v>
      </c>
      <c r="E93" s="109">
        <v>0.81577888669999998</v>
      </c>
      <c r="F93" s="101">
        <v>0.7624802799</v>
      </c>
      <c r="G93" s="101">
        <v>0.87280315249999996</v>
      </c>
      <c r="H93" s="101">
        <v>0.64422121200000004</v>
      </c>
      <c r="I93" s="103">
        <v>0.83382439600000002</v>
      </c>
      <c r="J93" s="101">
        <v>0.80911466850000002</v>
      </c>
      <c r="K93" s="101">
        <v>0.85928873910000003</v>
      </c>
      <c r="L93" s="101">
        <v>1.016047403</v>
      </c>
      <c r="M93" s="101">
        <v>0.949664328</v>
      </c>
      <c r="N93" s="101">
        <v>1.0870707626</v>
      </c>
      <c r="O93" s="114">
        <v>4675</v>
      </c>
      <c r="P93" s="114">
        <v>5505</v>
      </c>
      <c r="Q93" s="109">
        <v>0.8273814491</v>
      </c>
      <c r="R93" s="101">
        <v>0.77393761959999996</v>
      </c>
      <c r="S93" s="101">
        <v>0.88451581229999998</v>
      </c>
      <c r="T93" s="101">
        <v>0.3640401191</v>
      </c>
      <c r="U93" s="103">
        <v>0.84922797459999999</v>
      </c>
      <c r="V93" s="101">
        <v>0.82523015180000003</v>
      </c>
      <c r="W93" s="101">
        <v>0.87392365780000003</v>
      </c>
      <c r="X93" s="101">
        <v>1.0314075945000001</v>
      </c>
      <c r="Y93" s="101">
        <v>0.96478491200000005</v>
      </c>
      <c r="Z93" s="101">
        <v>1.1026308691</v>
      </c>
      <c r="AA93" s="114">
        <v>5858</v>
      </c>
      <c r="AB93" s="114">
        <v>7014</v>
      </c>
      <c r="AC93" s="109">
        <v>0.8234728724</v>
      </c>
      <c r="AD93" s="101">
        <v>0.77128861189999998</v>
      </c>
      <c r="AE93" s="101">
        <v>0.87918784370000003</v>
      </c>
      <c r="AF93" s="101">
        <v>6.60318139E-2</v>
      </c>
      <c r="AG93" s="103">
        <v>0.83518676930000002</v>
      </c>
      <c r="AH93" s="101">
        <v>0.8140709371</v>
      </c>
      <c r="AI93" s="101">
        <v>0.85685031590000005</v>
      </c>
      <c r="AJ93" s="101">
        <v>1.0633252073999999</v>
      </c>
      <c r="AK93" s="101">
        <v>0.99594127590000003</v>
      </c>
      <c r="AL93" s="101">
        <v>1.1352682372</v>
      </c>
      <c r="AM93" s="101">
        <v>0.89956561589999995</v>
      </c>
      <c r="AN93" s="101">
        <v>0.99527596770000004</v>
      </c>
      <c r="AO93" s="101">
        <v>1.071221805</v>
      </c>
      <c r="AP93" s="101">
        <v>0.92471442169999996</v>
      </c>
      <c r="AQ93" s="101">
        <v>0.71330272800000005</v>
      </c>
      <c r="AR93" s="101">
        <v>1.0142226804000001</v>
      </c>
      <c r="AS93" s="101">
        <v>0.94062415759999995</v>
      </c>
      <c r="AT93" s="101">
        <v>1.0935798715</v>
      </c>
      <c r="AU93" s="100" t="s">
        <v>28</v>
      </c>
      <c r="AV93" s="100" t="s">
        <v>28</v>
      </c>
      <c r="AW93" s="100" t="s">
        <v>28</v>
      </c>
      <c r="AX93" s="100" t="s">
        <v>28</v>
      </c>
      <c r="AY93" s="100" t="s">
        <v>28</v>
      </c>
      <c r="AZ93" s="100" t="s">
        <v>28</v>
      </c>
      <c r="BA93" s="100" t="s">
        <v>28</v>
      </c>
      <c r="BB93" s="100" t="s">
        <v>28</v>
      </c>
      <c r="BC93" s="110" t="s">
        <v>28</v>
      </c>
      <c r="BD93" s="111">
        <v>4245</v>
      </c>
      <c r="BE93" s="111">
        <v>4675</v>
      </c>
      <c r="BF93" s="111">
        <v>5858</v>
      </c>
    </row>
    <row r="94" spans="1:93" x14ac:dyDescent="0.3">
      <c r="A94" s="10"/>
      <c r="B94" t="s">
        <v>112</v>
      </c>
      <c r="C94" s="100">
        <v>32183</v>
      </c>
      <c r="D94" s="114">
        <v>38885</v>
      </c>
      <c r="E94" s="109">
        <v>0.82990678350000002</v>
      </c>
      <c r="F94" s="101">
        <v>0.78138375179999997</v>
      </c>
      <c r="G94" s="101">
        <v>0.88144303950000003</v>
      </c>
      <c r="H94" s="101">
        <v>0.28170813459999999</v>
      </c>
      <c r="I94" s="103">
        <v>0.8276456217</v>
      </c>
      <c r="J94" s="101">
        <v>0.81865253039999997</v>
      </c>
      <c r="K94" s="101">
        <v>0.83673750430000005</v>
      </c>
      <c r="L94" s="101">
        <v>1.0336436084</v>
      </c>
      <c r="M94" s="101">
        <v>0.97320848179999997</v>
      </c>
      <c r="N94" s="101">
        <v>1.0978316868</v>
      </c>
      <c r="O94" s="114">
        <v>36546</v>
      </c>
      <c r="P94" s="114">
        <v>43266</v>
      </c>
      <c r="Q94" s="109">
        <v>0.84233246790000005</v>
      </c>
      <c r="R94" s="101">
        <v>0.79344658570000004</v>
      </c>
      <c r="S94" s="101">
        <v>0.89423031009999998</v>
      </c>
      <c r="T94" s="101">
        <v>0.10941302560000001</v>
      </c>
      <c r="U94" s="103">
        <v>0.84468173619999998</v>
      </c>
      <c r="V94" s="101">
        <v>0.83606591109999995</v>
      </c>
      <c r="W94" s="101">
        <v>0.85338634920000001</v>
      </c>
      <c r="X94" s="101">
        <v>1.0500454239000001</v>
      </c>
      <c r="Y94" s="101">
        <v>0.98910464490000005</v>
      </c>
      <c r="Z94" s="101">
        <v>1.1147408902</v>
      </c>
      <c r="AA94" s="114">
        <v>40264</v>
      </c>
      <c r="AB94" s="114">
        <v>49184</v>
      </c>
      <c r="AC94" s="109">
        <v>0.81597098099999998</v>
      </c>
      <c r="AD94" s="101">
        <v>0.76880185430000003</v>
      </c>
      <c r="AE94" s="101">
        <v>0.86603412580000005</v>
      </c>
      <c r="AF94" s="101">
        <v>8.5468485699999999E-2</v>
      </c>
      <c r="AG94" s="103">
        <v>0.81864020820000005</v>
      </c>
      <c r="AH94" s="101">
        <v>0.81068295069999996</v>
      </c>
      <c r="AI94" s="101">
        <v>0.82667557020000004</v>
      </c>
      <c r="AJ94" s="101">
        <v>1.0536382456</v>
      </c>
      <c r="AK94" s="101">
        <v>0.99273020229999998</v>
      </c>
      <c r="AL94" s="101">
        <v>1.1182832456</v>
      </c>
      <c r="AM94" s="101">
        <v>0.31097500490000002</v>
      </c>
      <c r="AN94" s="101">
        <v>0.96870417809999998</v>
      </c>
      <c r="AO94" s="101">
        <v>1.0301582568000001</v>
      </c>
      <c r="AP94" s="101">
        <v>0.91091614180000002</v>
      </c>
      <c r="AQ94" s="101">
        <v>0.63900788809999998</v>
      </c>
      <c r="AR94" s="101">
        <v>1.0149723855999999</v>
      </c>
      <c r="AS94" s="101">
        <v>0.95386475579999996</v>
      </c>
      <c r="AT94" s="101">
        <v>1.0799947658</v>
      </c>
      <c r="AU94" s="100" t="s">
        <v>28</v>
      </c>
      <c r="AV94" s="100" t="s">
        <v>28</v>
      </c>
      <c r="AW94" s="100" t="s">
        <v>28</v>
      </c>
      <c r="AX94" s="100" t="s">
        <v>28</v>
      </c>
      <c r="AY94" s="100" t="s">
        <v>28</v>
      </c>
      <c r="AZ94" s="100" t="s">
        <v>28</v>
      </c>
      <c r="BA94" s="100" t="s">
        <v>28</v>
      </c>
      <c r="BB94" s="100" t="s">
        <v>28</v>
      </c>
      <c r="BC94" s="110" t="s">
        <v>28</v>
      </c>
      <c r="BD94" s="111">
        <v>32183</v>
      </c>
      <c r="BE94" s="111">
        <v>36546</v>
      </c>
      <c r="BF94" s="111">
        <v>40264</v>
      </c>
    </row>
    <row r="95" spans="1:93" x14ac:dyDescent="0.3">
      <c r="A95" s="10"/>
      <c r="B95" t="s">
        <v>102</v>
      </c>
      <c r="C95" s="100">
        <v>30686</v>
      </c>
      <c r="D95" s="114">
        <v>36684</v>
      </c>
      <c r="E95" s="109">
        <v>0.83926222230000003</v>
      </c>
      <c r="F95" s="101">
        <v>0.79031392649999999</v>
      </c>
      <c r="G95" s="101">
        <v>0.89124214339999996</v>
      </c>
      <c r="H95" s="101">
        <v>0.14849620729999999</v>
      </c>
      <c r="I95" s="103">
        <v>0.83649547489999998</v>
      </c>
      <c r="J95" s="101">
        <v>0.82718837820000002</v>
      </c>
      <c r="K95" s="101">
        <v>0.84590729019999999</v>
      </c>
      <c r="L95" s="101">
        <v>1.0452957478</v>
      </c>
      <c r="M95" s="101">
        <v>0.98433095739999998</v>
      </c>
      <c r="N95" s="101">
        <v>1.1100364081</v>
      </c>
      <c r="O95" s="114">
        <v>33088</v>
      </c>
      <c r="P95" s="114">
        <v>39603</v>
      </c>
      <c r="Q95" s="109">
        <v>0.83832593840000003</v>
      </c>
      <c r="R95" s="101">
        <v>0.78963028390000001</v>
      </c>
      <c r="S95" s="101">
        <v>0.89002460179999998</v>
      </c>
      <c r="T95" s="101">
        <v>0.1489507977</v>
      </c>
      <c r="U95" s="103">
        <v>0.83549226070000004</v>
      </c>
      <c r="V95" s="101">
        <v>0.8265382496</v>
      </c>
      <c r="W95" s="101">
        <v>0.8445432719</v>
      </c>
      <c r="X95" s="101">
        <v>1.0450509138999999</v>
      </c>
      <c r="Y95" s="101">
        <v>0.98434727119999998</v>
      </c>
      <c r="Z95" s="101">
        <v>1.1094980853</v>
      </c>
      <c r="AA95" s="114">
        <v>34286</v>
      </c>
      <c r="AB95" s="114">
        <v>40871</v>
      </c>
      <c r="AC95" s="109">
        <v>0.83369613659999997</v>
      </c>
      <c r="AD95" s="101">
        <v>0.78538026630000002</v>
      </c>
      <c r="AE95" s="101">
        <v>0.88498435480000004</v>
      </c>
      <c r="AF95" s="101">
        <v>1.5484690400000001E-2</v>
      </c>
      <c r="AG95" s="103">
        <v>0.83888331579999997</v>
      </c>
      <c r="AH95" s="101">
        <v>0.8300505896</v>
      </c>
      <c r="AI95" s="101">
        <v>0.84781003269999999</v>
      </c>
      <c r="AJ95" s="101">
        <v>1.0765261942</v>
      </c>
      <c r="AK95" s="101">
        <v>1.014137396</v>
      </c>
      <c r="AL95" s="101">
        <v>1.1427530937999999</v>
      </c>
      <c r="AM95" s="101">
        <v>0.86037988929999998</v>
      </c>
      <c r="AN95" s="101">
        <v>0.99447732489999996</v>
      </c>
      <c r="AO95" s="101">
        <v>1.057779837</v>
      </c>
      <c r="AP95" s="101">
        <v>0.93496313239999995</v>
      </c>
      <c r="AQ95" s="101">
        <v>0.97184968230000002</v>
      </c>
      <c r="AR95" s="101">
        <v>0.99888439640000004</v>
      </c>
      <c r="AS95" s="101">
        <v>0.93883766079999997</v>
      </c>
      <c r="AT95" s="101">
        <v>1.0627716368</v>
      </c>
      <c r="AU95" s="100" t="s">
        <v>28</v>
      </c>
      <c r="AV95" s="100" t="s">
        <v>28</v>
      </c>
      <c r="AW95" s="100" t="s">
        <v>28</v>
      </c>
      <c r="AX95" s="100" t="s">
        <v>28</v>
      </c>
      <c r="AY95" s="100" t="s">
        <v>28</v>
      </c>
      <c r="AZ95" s="100" t="s">
        <v>28</v>
      </c>
      <c r="BA95" s="100" t="s">
        <v>28</v>
      </c>
      <c r="BB95" s="100" t="s">
        <v>28</v>
      </c>
      <c r="BC95" s="110" t="s">
        <v>28</v>
      </c>
      <c r="BD95" s="111">
        <v>30686</v>
      </c>
      <c r="BE95" s="111">
        <v>33088</v>
      </c>
      <c r="BF95" s="111">
        <v>34286</v>
      </c>
    </row>
    <row r="96" spans="1:93" x14ac:dyDescent="0.3">
      <c r="A96" s="10"/>
      <c r="B96" t="s">
        <v>103</v>
      </c>
      <c r="C96" s="100">
        <v>17228</v>
      </c>
      <c r="D96" s="114">
        <v>21086</v>
      </c>
      <c r="E96" s="109">
        <v>0.81826855720000002</v>
      </c>
      <c r="F96" s="101">
        <v>0.76935080290000002</v>
      </c>
      <c r="G96" s="101">
        <v>0.87029665680000001</v>
      </c>
      <c r="H96" s="101">
        <v>0.54646476690000001</v>
      </c>
      <c r="I96" s="103">
        <v>0.81703499950000003</v>
      </c>
      <c r="J96" s="101">
        <v>0.8049253153</v>
      </c>
      <c r="K96" s="101">
        <v>0.82932686769999997</v>
      </c>
      <c r="L96" s="101">
        <v>1.0191482717</v>
      </c>
      <c r="M96" s="101">
        <v>0.95822152059999999</v>
      </c>
      <c r="N96" s="101">
        <v>1.0839489381</v>
      </c>
      <c r="O96" s="114">
        <v>17796</v>
      </c>
      <c r="P96" s="114">
        <v>21581</v>
      </c>
      <c r="Q96" s="109">
        <v>0.82486971949999999</v>
      </c>
      <c r="R96" s="101">
        <v>0.77567482190000003</v>
      </c>
      <c r="S96" s="101">
        <v>0.87718465889999997</v>
      </c>
      <c r="T96" s="101">
        <v>0.37413100989999998</v>
      </c>
      <c r="U96" s="103">
        <v>0.82461424400000005</v>
      </c>
      <c r="V96" s="101">
        <v>0.81258741160000003</v>
      </c>
      <c r="W96" s="101">
        <v>0.83681908149999995</v>
      </c>
      <c r="X96" s="101">
        <v>1.0282764909</v>
      </c>
      <c r="Y96" s="101">
        <v>0.96695049550000001</v>
      </c>
      <c r="Z96" s="101">
        <v>1.0934919075</v>
      </c>
      <c r="AA96" s="114">
        <v>17734</v>
      </c>
      <c r="AB96" s="114">
        <v>21762</v>
      </c>
      <c r="AC96" s="109">
        <v>0.81102045810000001</v>
      </c>
      <c r="AD96" s="101">
        <v>0.76267573170000003</v>
      </c>
      <c r="AE96" s="101">
        <v>0.86242967500000001</v>
      </c>
      <c r="AF96" s="101">
        <v>0.14097913100000001</v>
      </c>
      <c r="AG96" s="103">
        <v>0.81490671810000004</v>
      </c>
      <c r="AH96" s="101">
        <v>0.80300086250000002</v>
      </c>
      <c r="AI96" s="101">
        <v>0.82698909840000001</v>
      </c>
      <c r="AJ96" s="101">
        <v>1.0472457875000001</v>
      </c>
      <c r="AK96" s="101">
        <v>0.98481972839999998</v>
      </c>
      <c r="AL96" s="101">
        <v>1.1136289291000001</v>
      </c>
      <c r="AM96" s="101">
        <v>0.60950095780000002</v>
      </c>
      <c r="AN96" s="101">
        <v>0.98321036520000005</v>
      </c>
      <c r="AO96" s="101">
        <v>1.0492117704999999</v>
      </c>
      <c r="AP96" s="101">
        <v>0.92136082470000003</v>
      </c>
      <c r="AQ96" s="101">
        <v>0.80872711620000004</v>
      </c>
      <c r="AR96" s="101">
        <v>1.0080672319999999</v>
      </c>
      <c r="AS96" s="101">
        <v>0.94457394299999997</v>
      </c>
      <c r="AT96" s="101">
        <v>1.0758284746</v>
      </c>
      <c r="AU96" s="100" t="s">
        <v>28</v>
      </c>
      <c r="AV96" s="100" t="s">
        <v>28</v>
      </c>
      <c r="AW96" s="100" t="s">
        <v>28</v>
      </c>
      <c r="AX96" s="100" t="s">
        <v>28</v>
      </c>
      <c r="AY96" s="100" t="s">
        <v>28</v>
      </c>
      <c r="AZ96" s="100" t="s">
        <v>28</v>
      </c>
      <c r="BA96" s="100" t="s">
        <v>28</v>
      </c>
      <c r="BB96" s="100" t="s">
        <v>28</v>
      </c>
      <c r="BC96" s="110" t="s">
        <v>28</v>
      </c>
      <c r="BD96" s="111">
        <v>17228</v>
      </c>
      <c r="BE96" s="111">
        <v>17796</v>
      </c>
      <c r="BF96" s="111">
        <v>17734</v>
      </c>
    </row>
    <row r="97" spans="1:93" x14ac:dyDescent="0.3">
      <c r="A97" s="10"/>
      <c r="B97" t="s">
        <v>104</v>
      </c>
      <c r="C97" s="100">
        <v>8371</v>
      </c>
      <c r="D97" s="114">
        <v>9949</v>
      </c>
      <c r="E97" s="109">
        <v>0.82477486239999998</v>
      </c>
      <c r="F97" s="101">
        <v>0.77291335250000004</v>
      </c>
      <c r="G97" s="101">
        <v>0.88011621419999997</v>
      </c>
      <c r="H97" s="101">
        <v>0.41711289229999998</v>
      </c>
      <c r="I97" s="103">
        <v>0.84139109459999994</v>
      </c>
      <c r="J97" s="101">
        <v>0.82355852559999998</v>
      </c>
      <c r="K97" s="101">
        <v>0.85960979339999999</v>
      </c>
      <c r="L97" s="101">
        <v>1.0272518334</v>
      </c>
      <c r="M97" s="101">
        <v>0.96265865340000001</v>
      </c>
      <c r="N97" s="101">
        <v>1.0961791342</v>
      </c>
      <c r="O97" s="114">
        <v>8422</v>
      </c>
      <c r="P97" s="114">
        <v>9942</v>
      </c>
      <c r="Q97" s="109">
        <v>0.82599315610000001</v>
      </c>
      <c r="R97" s="101">
        <v>0.77440636549999997</v>
      </c>
      <c r="S97" s="101">
        <v>0.88101638149999995</v>
      </c>
      <c r="T97" s="101">
        <v>0.37410299409999997</v>
      </c>
      <c r="U97" s="103">
        <v>0.84711325689999994</v>
      </c>
      <c r="V97" s="101">
        <v>0.82921327509999998</v>
      </c>
      <c r="W97" s="101">
        <v>0.86539964030000005</v>
      </c>
      <c r="X97" s="101">
        <v>1.0296769588000001</v>
      </c>
      <c r="Y97" s="101">
        <v>0.96536924719999995</v>
      </c>
      <c r="Z97" s="101">
        <v>1.0982685045</v>
      </c>
      <c r="AA97" s="114">
        <v>8980</v>
      </c>
      <c r="AB97" s="114">
        <v>10657</v>
      </c>
      <c r="AC97" s="109">
        <v>0.81439179159999997</v>
      </c>
      <c r="AD97" s="101">
        <v>0.7640047069</v>
      </c>
      <c r="AE97" s="101">
        <v>0.86810196880000001</v>
      </c>
      <c r="AF97" s="101">
        <v>0.1225959148</v>
      </c>
      <c r="AG97" s="103">
        <v>0.84263864129999999</v>
      </c>
      <c r="AH97" s="101">
        <v>0.8253894866</v>
      </c>
      <c r="AI97" s="101">
        <v>0.8602482722</v>
      </c>
      <c r="AJ97" s="101">
        <v>1.0515990869</v>
      </c>
      <c r="AK97" s="101">
        <v>0.98653579319999996</v>
      </c>
      <c r="AL97" s="101">
        <v>1.1209533878</v>
      </c>
      <c r="AM97" s="101">
        <v>0.69208551650000005</v>
      </c>
      <c r="AN97" s="101">
        <v>0.9859546481</v>
      </c>
      <c r="AO97" s="101">
        <v>1.0574489251000001</v>
      </c>
      <c r="AP97" s="101">
        <v>0.91929410970000003</v>
      </c>
      <c r="AQ97" s="101">
        <v>0.96745469660000005</v>
      </c>
      <c r="AR97" s="101">
        <v>1.0014771227999999</v>
      </c>
      <c r="AS97" s="101">
        <v>0.93292662429999995</v>
      </c>
      <c r="AT97" s="101">
        <v>1.0750646421000001</v>
      </c>
      <c r="AU97" s="100" t="s">
        <v>28</v>
      </c>
      <c r="AV97" s="100" t="s">
        <v>28</v>
      </c>
      <c r="AW97" s="100" t="s">
        <v>28</v>
      </c>
      <c r="AX97" s="100" t="s">
        <v>28</v>
      </c>
      <c r="AY97" s="100" t="s">
        <v>28</v>
      </c>
      <c r="AZ97" s="100" t="s">
        <v>28</v>
      </c>
      <c r="BA97" s="100" t="s">
        <v>28</v>
      </c>
      <c r="BB97" s="100" t="s">
        <v>28</v>
      </c>
      <c r="BC97" s="110" t="s">
        <v>28</v>
      </c>
      <c r="BD97" s="111">
        <v>8371</v>
      </c>
      <c r="BE97" s="111">
        <v>8422</v>
      </c>
      <c r="BF97" s="111">
        <v>8980</v>
      </c>
    </row>
    <row r="98" spans="1:93" x14ac:dyDescent="0.3">
      <c r="A98" s="10"/>
      <c r="B98" t="s">
        <v>105</v>
      </c>
      <c r="C98" s="100">
        <v>24739</v>
      </c>
      <c r="D98" s="114">
        <v>30021</v>
      </c>
      <c r="E98" s="109">
        <v>0.82834458789999998</v>
      </c>
      <c r="F98" s="101">
        <v>0.77950381710000005</v>
      </c>
      <c r="G98" s="101">
        <v>0.8802455374</v>
      </c>
      <c r="H98" s="101">
        <v>0.31420862820000001</v>
      </c>
      <c r="I98" s="103">
        <v>0.82405649380000001</v>
      </c>
      <c r="J98" s="101">
        <v>0.81385154289999995</v>
      </c>
      <c r="K98" s="101">
        <v>0.83438940539999995</v>
      </c>
      <c r="L98" s="101">
        <v>1.0316979038</v>
      </c>
      <c r="M98" s="101">
        <v>0.97086703500000004</v>
      </c>
      <c r="N98" s="101">
        <v>1.0963402055</v>
      </c>
      <c r="O98" s="114">
        <v>27573</v>
      </c>
      <c r="P98" s="114">
        <v>33075</v>
      </c>
      <c r="Q98" s="109">
        <v>0.83439861859999997</v>
      </c>
      <c r="R98" s="101">
        <v>0.7855094628</v>
      </c>
      <c r="S98" s="101">
        <v>0.8863305762</v>
      </c>
      <c r="T98" s="101">
        <v>0.20125226199999999</v>
      </c>
      <c r="U98" s="103">
        <v>0.83365079369999995</v>
      </c>
      <c r="V98" s="101">
        <v>0.82386874769999996</v>
      </c>
      <c r="W98" s="101">
        <v>0.84354898489999997</v>
      </c>
      <c r="X98" s="101">
        <v>1.0401551461</v>
      </c>
      <c r="Y98" s="101">
        <v>0.97921028610000005</v>
      </c>
      <c r="Z98" s="101">
        <v>1.1048931403</v>
      </c>
      <c r="AA98" s="114">
        <v>28996</v>
      </c>
      <c r="AB98" s="114">
        <v>35737</v>
      </c>
      <c r="AC98" s="109">
        <v>0.81474271139999999</v>
      </c>
      <c r="AD98" s="101">
        <v>0.76712376039999997</v>
      </c>
      <c r="AE98" s="101">
        <v>0.86531759279999998</v>
      </c>
      <c r="AF98" s="101">
        <v>9.8658024799999994E-2</v>
      </c>
      <c r="AG98" s="103">
        <v>0.81137196739999995</v>
      </c>
      <c r="AH98" s="101">
        <v>0.80208653669999996</v>
      </c>
      <c r="AI98" s="101">
        <v>0.82076489190000002</v>
      </c>
      <c r="AJ98" s="101">
        <v>1.0520522188000001</v>
      </c>
      <c r="AK98" s="101">
        <v>0.99056333119999995</v>
      </c>
      <c r="AL98" s="101">
        <v>1.1173580085999999</v>
      </c>
      <c r="AM98" s="101">
        <v>0.4563863756</v>
      </c>
      <c r="AN98" s="101">
        <v>0.97644302520000004</v>
      </c>
      <c r="AO98" s="101">
        <v>1.0396592175999999</v>
      </c>
      <c r="AP98" s="101">
        <v>0.91707067600000003</v>
      </c>
      <c r="AQ98" s="101">
        <v>0.82123899020000002</v>
      </c>
      <c r="AR98" s="101">
        <v>1.0073085896</v>
      </c>
      <c r="AS98" s="101">
        <v>0.94564877209999998</v>
      </c>
      <c r="AT98" s="101">
        <v>1.0729888566000001</v>
      </c>
      <c r="AU98" s="100" t="s">
        <v>28</v>
      </c>
      <c r="AV98" s="100" t="s">
        <v>28</v>
      </c>
      <c r="AW98" s="100" t="s">
        <v>28</v>
      </c>
      <c r="AX98" s="100" t="s">
        <v>28</v>
      </c>
      <c r="AY98" s="100" t="s">
        <v>28</v>
      </c>
      <c r="AZ98" s="100" t="s">
        <v>28</v>
      </c>
      <c r="BA98" s="100" t="s">
        <v>28</v>
      </c>
      <c r="BB98" s="100" t="s">
        <v>28</v>
      </c>
      <c r="BC98" s="110" t="s">
        <v>28</v>
      </c>
      <c r="BD98" s="111">
        <v>24739</v>
      </c>
      <c r="BE98" s="111">
        <v>27573</v>
      </c>
      <c r="BF98" s="111">
        <v>28996</v>
      </c>
    </row>
    <row r="99" spans="1:93" x14ac:dyDescent="0.3">
      <c r="A99" s="10"/>
      <c r="B99" t="s">
        <v>106</v>
      </c>
      <c r="C99" s="100">
        <v>33017</v>
      </c>
      <c r="D99" s="114">
        <v>39355</v>
      </c>
      <c r="E99" s="109">
        <v>0.82511427670000004</v>
      </c>
      <c r="F99" s="101">
        <v>0.77708572509999996</v>
      </c>
      <c r="G99" s="101">
        <v>0.87611128039999997</v>
      </c>
      <c r="H99" s="101">
        <v>0.37230490160000002</v>
      </c>
      <c r="I99" s="103">
        <v>0.83895311900000002</v>
      </c>
      <c r="J99" s="101">
        <v>0.82995240770000001</v>
      </c>
      <c r="K99" s="101">
        <v>0.84805144170000002</v>
      </c>
      <c r="L99" s="101">
        <v>1.0276745717</v>
      </c>
      <c r="M99" s="101">
        <v>0.96785531690000004</v>
      </c>
      <c r="N99" s="101">
        <v>1.0911910147999999</v>
      </c>
      <c r="O99" s="114">
        <v>34482</v>
      </c>
      <c r="P99" s="114">
        <v>40485</v>
      </c>
      <c r="Q99" s="109">
        <v>0.83615398689999998</v>
      </c>
      <c r="R99" s="101">
        <v>0.78767911980000005</v>
      </c>
      <c r="S99" s="101">
        <v>0.88761206459999997</v>
      </c>
      <c r="T99" s="101">
        <v>0.1735091107</v>
      </c>
      <c r="U99" s="103">
        <v>0.8517228603</v>
      </c>
      <c r="V99" s="101">
        <v>0.84278033389999996</v>
      </c>
      <c r="W99" s="101">
        <v>0.86076027359999996</v>
      </c>
      <c r="X99" s="101">
        <v>1.0423433752</v>
      </c>
      <c r="Y99" s="101">
        <v>0.98191496440000003</v>
      </c>
      <c r="Z99" s="101">
        <v>1.1064906343000001</v>
      </c>
      <c r="AA99" s="114">
        <v>35109</v>
      </c>
      <c r="AB99" s="114">
        <v>41826</v>
      </c>
      <c r="AC99" s="109">
        <v>0.82363731480000002</v>
      </c>
      <c r="AD99" s="101">
        <v>0.77593802479999996</v>
      </c>
      <c r="AE99" s="101">
        <v>0.87426882640000003</v>
      </c>
      <c r="AF99" s="101">
        <v>4.2990793899999998E-2</v>
      </c>
      <c r="AG99" s="103">
        <v>0.83940611099999995</v>
      </c>
      <c r="AH99" s="101">
        <v>0.8306715402</v>
      </c>
      <c r="AI99" s="101">
        <v>0.84823252650000003</v>
      </c>
      <c r="AJ99" s="101">
        <v>1.0635375467999999</v>
      </c>
      <c r="AK99" s="101">
        <v>1.0019449198999999</v>
      </c>
      <c r="AL99" s="101">
        <v>1.1289164614</v>
      </c>
      <c r="AM99" s="101">
        <v>0.63104375660000001</v>
      </c>
      <c r="AN99" s="101">
        <v>0.98503066149999996</v>
      </c>
      <c r="AO99" s="101">
        <v>1.0475668132</v>
      </c>
      <c r="AP99" s="101">
        <v>0.92622770389999998</v>
      </c>
      <c r="AQ99" s="101">
        <v>0.67319801379999999</v>
      </c>
      <c r="AR99" s="101">
        <v>1.0133796136</v>
      </c>
      <c r="AS99" s="101">
        <v>0.95268316799999997</v>
      </c>
      <c r="AT99" s="101">
        <v>1.0779430934000001</v>
      </c>
      <c r="AU99" s="100" t="s">
        <v>28</v>
      </c>
      <c r="AV99" s="100" t="s">
        <v>28</v>
      </c>
      <c r="AW99" s="100" t="s">
        <v>28</v>
      </c>
      <c r="AX99" s="100" t="s">
        <v>28</v>
      </c>
      <c r="AY99" s="100" t="s">
        <v>28</v>
      </c>
      <c r="AZ99" s="100" t="s">
        <v>28</v>
      </c>
      <c r="BA99" s="100" t="s">
        <v>28</v>
      </c>
      <c r="BB99" s="100" t="s">
        <v>28</v>
      </c>
      <c r="BC99" s="110" t="s">
        <v>28</v>
      </c>
      <c r="BD99" s="111">
        <v>33017</v>
      </c>
      <c r="BE99" s="111">
        <v>34482</v>
      </c>
      <c r="BF99" s="111">
        <v>35109</v>
      </c>
    </row>
    <row r="100" spans="1:93" x14ac:dyDescent="0.3">
      <c r="A100" s="10"/>
      <c r="B100" t="s">
        <v>107</v>
      </c>
      <c r="C100" s="100">
        <v>14752</v>
      </c>
      <c r="D100" s="114">
        <v>18495</v>
      </c>
      <c r="E100" s="109">
        <v>0.80575427369999997</v>
      </c>
      <c r="F100" s="101">
        <v>0.75702481669999999</v>
      </c>
      <c r="G100" s="101">
        <v>0.85762043099999996</v>
      </c>
      <c r="H100" s="101">
        <v>0.91105541339999996</v>
      </c>
      <c r="I100" s="103">
        <v>0.79762097860000003</v>
      </c>
      <c r="J100" s="101">
        <v>0.78485306860000004</v>
      </c>
      <c r="K100" s="101">
        <v>0.81059659579999999</v>
      </c>
      <c r="L100" s="101">
        <v>1.0035618114</v>
      </c>
      <c r="M100" s="101">
        <v>0.94286958340000004</v>
      </c>
      <c r="N100" s="101">
        <v>1.0681607796999999</v>
      </c>
      <c r="O100" s="114">
        <v>15670</v>
      </c>
      <c r="P100" s="114">
        <v>19020</v>
      </c>
      <c r="Q100" s="109">
        <v>0.8313754149</v>
      </c>
      <c r="R100" s="101">
        <v>0.7812167418</v>
      </c>
      <c r="S100" s="101">
        <v>0.88475456750000003</v>
      </c>
      <c r="T100" s="101">
        <v>0.26030411190000002</v>
      </c>
      <c r="U100" s="103">
        <v>0.82386961089999999</v>
      </c>
      <c r="V100" s="101">
        <v>0.81107059439999996</v>
      </c>
      <c r="W100" s="101">
        <v>0.83687060099999999</v>
      </c>
      <c r="X100" s="101">
        <v>1.0363864428</v>
      </c>
      <c r="Y100" s="101">
        <v>0.97385901190000002</v>
      </c>
      <c r="Z100" s="101">
        <v>1.1029284995999999</v>
      </c>
      <c r="AA100" s="114">
        <v>15059</v>
      </c>
      <c r="AB100" s="114">
        <v>19133</v>
      </c>
      <c r="AC100" s="109">
        <v>0.79554361009999996</v>
      </c>
      <c r="AD100" s="101">
        <v>0.7474026936</v>
      </c>
      <c r="AE100" s="101">
        <v>0.84678532870000001</v>
      </c>
      <c r="AF100" s="101">
        <v>0.39838750449999999</v>
      </c>
      <c r="AG100" s="103">
        <v>0.78706946109999998</v>
      </c>
      <c r="AH100" s="101">
        <v>0.77459851219999998</v>
      </c>
      <c r="AI100" s="101">
        <v>0.79974119089999995</v>
      </c>
      <c r="AJ100" s="101">
        <v>1.0272610095000001</v>
      </c>
      <c r="AK100" s="101">
        <v>0.96509812380000004</v>
      </c>
      <c r="AL100" s="101">
        <v>1.0934278655</v>
      </c>
      <c r="AM100" s="101">
        <v>0.1945597775</v>
      </c>
      <c r="AN100" s="101">
        <v>0.956900572</v>
      </c>
      <c r="AO100" s="101">
        <v>1.0227637749</v>
      </c>
      <c r="AP100" s="101">
        <v>0.89527878009999995</v>
      </c>
      <c r="AQ100" s="101">
        <v>0.35580550490000001</v>
      </c>
      <c r="AR100" s="101">
        <v>1.0317977106</v>
      </c>
      <c r="AS100" s="101">
        <v>0.96547049169999999</v>
      </c>
      <c r="AT100" s="101">
        <v>1.1026815679999999</v>
      </c>
      <c r="AU100" s="100" t="s">
        <v>28</v>
      </c>
      <c r="AV100" s="100" t="s">
        <v>28</v>
      </c>
      <c r="AW100" s="100" t="s">
        <v>28</v>
      </c>
      <c r="AX100" s="100" t="s">
        <v>28</v>
      </c>
      <c r="AY100" s="100" t="s">
        <v>28</v>
      </c>
      <c r="AZ100" s="100" t="s">
        <v>28</v>
      </c>
      <c r="BA100" s="100" t="s">
        <v>28</v>
      </c>
      <c r="BB100" s="100" t="s">
        <v>28</v>
      </c>
      <c r="BC100" s="110" t="s">
        <v>28</v>
      </c>
      <c r="BD100" s="111">
        <v>14752</v>
      </c>
      <c r="BE100" s="111">
        <v>15670</v>
      </c>
      <c r="BF100" s="111">
        <v>15059</v>
      </c>
    </row>
    <row r="101" spans="1:93" x14ac:dyDescent="0.3">
      <c r="A101" s="10"/>
      <c r="B101" t="s">
        <v>150</v>
      </c>
      <c r="C101" s="100">
        <v>15601</v>
      </c>
      <c r="D101" s="114">
        <v>19672</v>
      </c>
      <c r="E101" s="109">
        <v>0.78521262830000005</v>
      </c>
      <c r="F101" s="101">
        <v>0.73776623379999995</v>
      </c>
      <c r="G101" s="101">
        <v>0.83571034219999996</v>
      </c>
      <c r="H101" s="101">
        <v>0.4837592926</v>
      </c>
      <c r="I101" s="103">
        <v>0.79305612039999995</v>
      </c>
      <c r="J101" s="101">
        <v>0.78070879689999995</v>
      </c>
      <c r="K101" s="101">
        <v>0.80559872330000004</v>
      </c>
      <c r="L101" s="101">
        <v>0.97797732309999996</v>
      </c>
      <c r="M101" s="101">
        <v>0.91888314110000002</v>
      </c>
      <c r="N101" s="101">
        <v>1.0408719038000001</v>
      </c>
      <c r="O101" s="114">
        <v>17038</v>
      </c>
      <c r="P101" s="114">
        <v>20926</v>
      </c>
      <c r="Q101" s="109">
        <v>0.79753824019999997</v>
      </c>
      <c r="R101" s="101">
        <v>0.74986720419999997</v>
      </c>
      <c r="S101" s="101">
        <v>0.84823984959999998</v>
      </c>
      <c r="T101" s="101">
        <v>0.85337833230000004</v>
      </c>
      <c r="U101" s="103">
        <v>0.81420242759999994</v>
      </c>
      <c r="V101" s="101">
        <v>0.80206812869999999</v>
      </c>
      <c r="W101" s="101">
        <v>0.82652030350000005</v>
      </c>
      <c r="X101" s="101">
        <v>0.994205271</v>
      </c>
      <c r="Y101" s="101">
        <v>0.93477891020000003</v>
      </c>
      <c r="Z101" s="101">
        <v>1.0574095223</v>
      </c>
      <c r="AA101" s="114">
        <v>17033</v>
      </c>
      <c r="AB101" s="114">
        <v>21576</v>
      </c>
      <c r="AC101" s="109">
        <v>0.77339791540000002</v>
      </c>
      <c r="AD101" s="101">
        <v>0.72738512470000005</v>
      </c>
      <c r="AE101" s="101">
        <v>0.82232137459999999</v>
      </c>
      <c r="AF101" s="101">
        <v>0.96595012280000003</v>
      </c>
      <c r="AG101" s="103">
        <v>0.78944197260000004</v>
      </c>
      <c r="AH101" s="101">
        <v>0.77767497220000004</v>
      </c>
      <c r="AI101" s="101">
        <v>0.80138701940000001</v>
      </c>
      <c r="AJ101" s="101">
        <v>0.99866495470000005</v>
      </c>
      <c r="AK101" s="101">
        <v>0.93925005240000004</v>
      </c>
      <c r="AL101" s="101">
        <v>1.0618383137</v>
      </c>
      <c r="AM101" s="101">
        <v>0.35392688449999998</v>
      </c>
      <c r="AN101" s="101">
        <v>0.96973145169999997</v>
      </c>
      <c r="AO101" s="101">
        <v>1.0348428140000001</v>
      </c>
      <c r="AP101" s="101">
        <v>0.90871683670000003</v>
      </c>
      <c r="AQ101" s="101">
        <v>0.64285743750000002</v>
      </c>
      <c r="AR101" s="101">
        <v>1.0156971645999999</v>
      </c>
      <c r="AS101" s="101">
        <v>0.95098496109999997</v>
      </c>
      <c r="AT101" s="101">
        <v>1.0848128753999999</v>
      </c>
      <c r="AU101" s="100" t="s">
        <v>28</v>
      </c>
      <c r="AV101" s="100" t="s">
        <v>28</v>
      </c>
      <c r="AW101" s="100" t="s">
        <v>28</v>
      </c>
      <c r="AX101" s="100" t="s">
        <v>28</v>
      </c>
      <c r="AY101" s="100" t="s">
        <v>28</v>
      </c>
      <c r="AZ101" s="100" t="s">
        <v>28</v>
      </c>
      <c r="BA101" s="100" t="s">
        <v>28</v>
      </c>
      <c r="BB101" s="100" t="s">
        <v>28</v>
      </c>
      <c r="BC101" s="110" t="s">
        <v>28</v>
      </c>
      <c r="BD101" s="111">
        <v>15601</v>
      </c>
      <c r="BE101" s="111">
        <v>17038</v>
      </c>
      <c r="BF101" s="111">
        <v>17033</v>
      </c>
    </row>
    <row r="102" spans="1:93" x14ac:dyDescent="0.3">
      <c r="A102" s="10"/>
      <c r="B102" t="s">
        <v>151</v>
      </c>
      <c r="C102" s="100">
        <v>12350</v>
      </c>
      <c r="D102" s="114">
        <v>15629</v>
      </c>
      <c r="E102" s="109">
        <v>0.79960767470000005</v>
      </c>
      <c r="F102" s="101">
        <v>0.7510623219</v>
      </c>
      <c r="G102" s="101">
        <v>0.85129078479999998</v>
      </c>
      <c r="H102" s="101">
        <v>0.89785736689999995</v>
      </c>
      <c r="I102" s="103">
        <v>0.7901977094</v>
      </c>
      <c r="J102" s="101">
        <v>0.77638349250000005</v>
      </c>
      <c r="K102" s="101">
        <v>0.80425772309999999</v>
      </c>
      <c r="L102" s="101">
        <v>0.99590626159999995</v>
      </c>
      <c r="M102" s="101">
        <v>0.93544333410000002</v>
      </c>
      <c r="N102" s="101">
        <v>1.0602772458</v>
      </c>
      <c r="O102" s="114">
        <v>13608</v>
      </c>
      <c r="P102" s="114">
        <v>16743</v>
      </c>
      <c r="Q102" s="109">
        <v>0.82231621600000004</v>
      </c>
      <c r="R102" s="101">
        <v>0.77263007900000003</v>
      </c>
      <c r="S102" s="101">
        <v>0.87519755889999995</v>
      </c>
      <c r="T102" s="101">
        <v>0.43575135700000001</v>
      </c>
      <c r="U102" s="103">
        <v>0.81275757029999995</v>
      </c>
      <c r="V102" s="101">
        <v>0.79921601190000002</v>
      </c>
      <c r="W102" s="101">
        <v>0.82652857089999998</v>
      </c>
      <c r="X102" s="101">
        <v>1.0250933123999999</v>
      </c>
      <c r="Y102" s="101">
        <v>0.96315494150000003</v>
      </c>
      <c r="Z102" s="101">
        <v>1.0910148034</v>
      </c>
      <c r="AA102" s="114">
        <v>13375</v>
      </c>
      <c r="AB102" s="114">
        <v>16724</v>
      </c>
      <c r="AC102" s="109">
        <v>0.80320660919999998</v>
      </c>
      <c r="AD102" s="101">
        <v>0.75473935319999996</v>
      </c>
      <c r="AE102" s="101">
        <v>0.85478629709999998</v>
      </c>
      <c r="AF102" s="101">
        <v>0.25061626529999997</v>
      </c>
      <c r="AG102" s="103">
        <v>0.7997488639</v>
      </c>
      <c r="AH102" s="101">
        <v>0.78630946150000003</v>
      </c>
      <c r="AI102" s="101">
        <v>0.81341796919999998</v>
      </c>
      <c r="AJ102" s="101">
        <v>1.0371560045999999</v>
      </c>
      <c r="AK102" s="101">
        <v>0.97457172690000005</v>
      </c>
      <c r="AL102" s="101">
        <v>1.1037592701000001</v>
      </c>
      <c r="AM102" s="101">
        <v>0.48821741159999998</v>
      </c>
      <c r="AN102" s="101">
        <v>0.97676124289999999</v>
      </c>
      <c r="AO102" s="101">
        <v>1.0439098848999999</v>
      </c>
      <c r="AP102" s="101">
        <v>0.91393188179999996</v>
      </c>
      <c r="AQ102" s="101">
        <v>0.41104730319999999</v>
      </c>
      <c r="AR102" s="101">
        <v>1.0283996039000001</v>
      </c>
      <c r="AS102" s="101">
        <v>0.961977886</v>
      </c>
      <c r="AT102" s="101">
        <v>1.0994075443</v>
      </c>
      <c r="AU102" s="100" t="s">
        <v>28</v>
      </c>
      <c r="AV102" s="100" t="s">
        <v>28</v>
      </c>
      <c r="AW102" s="100" t="s">
        <v>28</v>
      </c>
      <c r="AX102" s="100" t="s">
        <v>28</v>
      </c>
      <c r="AY102" s="100" t="s">
        <v>28</v>
      </c>
      <c r="AZ102" s="100" t="s">
        <v>28</v>
      </c>
      <c r="BA102" s="100" t="s">
        <v>28</v>
      </c>
      <c r="BB102" s="100" t="s">
        <v>28</v>
      </c>
      <c r="BC102" s="110" t="s">
        <v>28</v>
      </c>
      <c r="BD102" s="111">
        <v>12350</v>
      </c>
      <c r="BE102" s="111">
        <v>13608</v>
      </c>
      <c r="BF102" s="111">
        <v>13375</v>
      </c>
    </row>
    <row r="103" spans="1:93" x14ac:dyDescent="0.3">
      <c r="A103" s="10"/>
      <c r="B103" t="s">
        <v>108</v>
      </c>
      <c r="C103" s="100">
        <v>27776</v>
      </c>
      <c r="D103" s="114">
        <v>32666</v>
      </c>
      <c r="E103" s="109">
        <v>0.84118972430000005</v>
      </c>
      <c r="F103" s="101">
        <v>0.79192548610000002</v>
      </c>
      <c r="G103" s="101">
        <v>0.8935186007</v>
      </c>
      <c r="H103" s="101">
        <v>0.13022535139999999</v>
      </c>
      <c r="I103" s="103">
        <v>0.85030306739999995</v>
      </c>
      <c r="J103" s="101">
        <v>0.8403619363</v>
      </c>
      <c r="K103" s="101">
        <v>0.8603617979</v>
      </c>
      <c r="L103" s="101">
        <v>1.0476964392000001</v>
      </c>
      <c r="M103" s="101">
        <v>0.98633814470000003</v>
      </c>
      <c r="N103" s="101">
        <v>1.1128717212000001</v>
      </c>
      <c r="O103" s="114">
        <v>28624</v>
      </c>
      <c r="P103" s="114">
        <v>33148</v>
      </c>
      <c r="Q103" s="109">
        <v>0.85424469049999996</v>
      </c>
      <c r="R103" s="101">
        <v>0.80432825190000001</v>
      </c>
      <c r="S103" s="101">
        <v>0.9072589325</v>
      </c>
      <c r="T103" s="101">
        <v>4.0682571899999999E-2</v>
      </c>
      <c r="U103" s="103">
        <v>0.86352117770000003</v>
      </c>
      <c r="V103" s="101">
        <v>0.85357530780000002</v>
      </c>
      <c r="W103" s="101">
        <v>0.87358293710000001</v>
      </c>
      <c r="X103" s="101">
        <v>1.0648951124999999</v>
      </c>
      <c r="Y103" s="101">
        <v>1.0026696494</v>
      </c>
      <c r="Z103" s="101">
        <v>1.1309822745</v>
      </c>
      <c r="AA103" s="114">
        <v>27556</v>
      </c>
      <c r="AB103" s="114">
        <v>32782</v>
      </c>
      <c r="AC103" s="109">
        <v>0.82340235429999997</v>
      </c>
      <c r="AD103" s="101">
        <v>0.77532415659999998</v>
      </c>
      <c r="AE103" s="101">
        <v>0.87446190260000001</v>
      </c>
      <c r="AF103" s="101">
        <v>4.5773127800000001E-2</v>
      </c>
      <c r="AG103" s="103">
        <v>0.84058324689999997</v>
      </c>
      <c r="AH103" s="101">
        <v>0.83071683149999997</v>
      </c>
      <c r="AI103" s="101">
        <v>0.85056684559999995</v>
      </c>
      <c r="AJ103" s="101">
        <v>1.0632341494999999</v>
      </c>
      <c r="AK103" s="101">
        <v>1.0011522506999999</v>
      </c>
      <c r="AL103" s="101">
        <v>1.1291657746999999</v>
      </c>
      <c r="AM103" s="101">
        <v>0.24893323810000001</v>
      </c>
      <c r="AN103" s="101">
        <v>0.96389519710000005</v>
      </c>
      <c r="AO103" s="101">
        <v>1.0260736990999999</v>
      </c>
      <c r="AP103" s="101">
        <v>0.90548461759999999</v>
      </c>
      <c r="AQ103" s="101">
        <v>0.62967740230000002</v>
      </c>
      <c r="AR103" s="101">
        <v>1.0155196453999999</v>
      </c>
      <c r="AS103" s="101">
        <v>0.95389743309999997</v>
      </c>
      <c r="AT103" s="101">
        <v>1.0811226809000001</v>
      </c>
      <c r="AU103" s="100" t="s">
        <v>28</v>
      </c>
      <c r="AV103" s="100" t="s">
        <v>28</v>
      </c>
      <c r="AW103" s="100" t="s">
        <v>28</v>
      </c>
      <c r="AX103" s="100" t="s">
        <v>28</v>
      </c>
      <c r="AY103" s="100" t="s">
        <v>28</v>
      </c>
      <c r="AZ103" s="100" t="s">
        <v>28</v>
      </c>
      <c r="BA103" s="100" t="s">
        <v>28</v>
      </c>
      <c r="BB103" s="100" t="s">
        <v>28</v>
      </c>
      <c r="BC103" s="110" t="s">
        <v>28</v>
      </c>
      <c r="BD103" s="111">
        <v>27776</v>
      </c>
      <c r="BE103" s="111">
        <v>28624</v>
      </c>
      <c r="BF103" s="111">
        <v>27556</v>
      </c>
    </row>
    <row r="104" spans="1:93" x14ac:dyDescent="0.3">
      <c r="A104" s="10"/>
      <c r="B104" t="s">
        <v>109</v>
      </c>
      <c r="C104" s="100">
        <v>22563</v>
      </c>
      <c r="D104" s="114">
        <v>27060</v>
      </c>
      <c r="E104" s="109">
        <v>0.83362525659999998</v>
      </c>
      <c r="F104" s="101">
        <v>0.78458792190000004</v>
      </c>
      <c r="G104" s="101">
        <v>0.88572746170000005</v>
      </c>
      <c r="H104" s="101">
        <v>0.22463230649999999</v>
      </c>
      <c r="I104" s="103">
        <v>0.83381374720000001</v>
      </c>
      <c r="J104" s="101">
        <v>0.82300467479999995</v>
      </c>
      <c r="K104" s="101">
        <v>0.84476478249999998</v>
      </c>
      <c r="L104" s="101">
        <v>1.038274943</v>
      </c>
      <c r="M104" s="101">
        <v>0.97719925519999995</v>
      </c>
      <c r="N104" s="101">
        <v>1.1031679073</v>
      </c>
      <c r="O104" s="114">
        <v>24298</v>
      </c>
      <c r="P104" s="114">
        <v>28416</v>
      </c>
      <c r="Q104" s="109">
        <v>0.8548075987</v>
      </c>
      <c r="R104" s="101">
        <v>0.80467923720000001</v>
      </c>
      <c r="S104" s="101">
        <v>0.90805876060000001</v>
      </c>
      <c r="T104" s="101">
        <v>3.9343072999999999E-2</v>
      </c>
      <c r="U104" s="103">
        <v>0.85508164409999998</v>
      </c>
      <c r="V104" s="101">
        <v>0.84439742149999997</v>
      </c>
      <c r="W104" s="101">
        <v>0.86590105500000003</v>
      </c>
      <c r="X104" s="101">
        <v>1.0655968298</v>
      </c>
      <c r="Y104" s="101">
        <v>1.0031071851</v>
      </c>
      <c r="Z104" s="101">
        <v>1.1319793343</v>
      </c>
      <c r="AA104" s="114">
        <v>31891</v>
      </c>
      <c r="AB104" s="114">
        <v>33018</v>
      </c>
      <c r="AC104" s="109">
        <v>0.94248788539999995</v>
      </c>
      <c r="AD104" s="101">
        <v>0.88763254560000004</v>
      </c>
      <c r="AE104" s="101">
        <v>1.0007332635999999</v>
      </c>
      <c r="AF104" s="101">
        <v>1.3706120000000001E-10</v>
      </c>
      <c r="AG104" s="103">
        <v>0.96586710279999999</v>
      </c>
      <c r="AH104" s="101">
        <v>0.95532443960000002</v>
      </c>
      <c r="AI104" s="101">
        <v>0.97652611160000002</v>
      </c>
      <c r="AJ104" s="101">
        <v>1.2170056353000001</v>
      </c>
      <c r="AK104" s="101">
        <v>1.1461726211000001</v>
      </c>
      <c r="AL104" s="101">
        <v>1.2922161017</v>
      </c>
      <c r="AM104" s="101">
        <v>2.2104290999999999E-3</v>
      </c>
      <c r="AN104" s="101">
        <v>1.1025731250999999</v>
      </c>
      <c r="AO104" s="101">
        <v>1.1737247993</v>
      </c>
      <c r="AP104" s="101">
        <v>1.0357346942000001</v>
      </c>
      <c r="AQ104" s="101">
        <v>0.43557755139999998</v>
      </c>
      <c r="AR104" s="101">
        <v>1.0254099092</v>
      </c>
      <c r="AS104" s="101">
        <v>0.96272752660000005</v>
      </c>
      <c r="AT104" s="101">
        <v>1.0921734890999999</v>
      </c>
      <c r="AU104" s="100" t="s">
        <v>28</v>
      </c>
      <c r="AV104" s="100" t="s">
        <v>28</v>
      </c>
      <c r="AW104" s="100">
        <v>3</v>
      </c>
      <c r="AX104" s="100" t="s">
        <v>28</v>
      </c>
      <c r="AY104" s="100" t="s">
        <v>230</v>
      </c>
      <c r="AZ104" s="100" t="s">
        <v>28</v>
      </c>
      <c r="BA104" s="100" t="s">
        <v>28</v>
      </c>
      <c r="BB104" s="100" t="s">
        <v>28</v>
      </c>
      <c r="BC104" s="110" t="s">
        <v>266</v>
      </c>
      <c r="BD104" s="111">
        <v>22563</v>
      </c>
      <c r="BE104" s="111">
        <v>24298</v>
      </c>
      <c r="BF104" s="111">
        <v>31891</v>
      </c>
    </row>
    <row r="105" spans="1:93" x14ac:dyDescent="0.3">
      <c r="A105" s="10"/>
      <c r="B105" s="3" t="s">
        <v>165</v>
      </c>
      <c r="C105" s="106">
        <v>471</v>
      </c>
      <c r="D105" s="113">
        <v>967</v>
      </c>
      <c r="E105" s="102">
        <v>0.47877656670000002</v>
      </c>
      <c r="F105" s="107">
        <v>0.42864976469999999</v>
      </c>
      <c r="G105" s="107">
        <v>0.53476525529999996</v>
      </c>
      <c r="H105" s="107">
        <v>5.0860520000000002E-20</v>
      </c>
      <c r="I105" s="108">
        <v>0.48707342300000001</v>
      </c>
      <c r="J105" s="107">
        <v>0.44501344900000001</v>
      </c>
      <c r="K105" s="107">
        <v>0.53310865070000002</v>
      </c>
      <c r="L105" s="107">
        <v>0.59631316180000005</v>
      </c>
      <c r="M105" s="107">
        <v>0.53388054929999995</v>
      </c>
      <c r="N105" s="107">
        <v>0.66604671650000002</v>
      </c>
      <c r="O105" s="113">
        <v>344</v>
      </c>
      <c r="P105" s="113">
        <v>945</v>
      </c>
      <c r="Q105" s="102">
        <v>0.3555441707</v>
      </c>
      <c r="R105" s="107">
        <v>0.31427365219999998</v>
      </c>
      <c r="S105" s="107">
        <v>0.4022343471</v>
      </c>
      <c r="T105" s="107">
        <v>3.2356250000000002E-38</v>
      </c>
      <c r="U105" s="108">
        <v>0.36402116400000001</v>
      </c>
      <c r="V105" s="107">
        <v>0.32751630269999998</v>
      </c>
      <c r="W105" s="107">
        <v>0.40459484540000001</v>
      </c>
      <c r="X105" s="107">
        <v>0.4432187333</v>
      </c>
      <c r="Y105" s="107">
        <v>0.3917712102</v>
      </c>
      <c r="Z105" s="107">
        <v>0.5014223619</v>
      </c>
      <c r="AA105" s="113">
        <v>350</v>
      </c>
      <c r="AB105" s="113">
        <v>902</v>
      </c>
      <c r="AC105" s="102">
        <v>0.37769405989999999</v>
      </c>
      <c r="AD105" s="107">
        <v>0.33413286530000003</v>
      </c>
      <c r="AE105" s="107">
        <v>0.42693436559999998</v>
      </c>
      <c r="AF105" s="107">
        <v>1.5836149999999999E-30</v>
      </c>
      <c r="AG105" s="108">
        <v>0.38802660750000001</v>
      </c>
      <c r="AH105" s="107">
        <v>0.34943215820000001</v>
      </c>
      <c r="AI105" s="107">
        <v>0.43088377709999998</v>
      </c>
      <c r="AJ105" s="107">
        <v>0.4877047296</v>
      </c>
      <c r="AK105" s="107">
        <v>0.4314554981</v>
      </c>
      <c r="AL105" s="107">
        <v>0.55128722279999998</v>
      </c>
      <c r="AM105" s="107">
        <v>0.47019384339999998</v>
      </c>
      <c r="AN105" s="107">
        <v>1.0622985582</v>
      </c>
      <c r="AO105" s="107">
        <v>1.2516424068000001</v>
      </c>
      <c r="AP105" s="107">
        <v>0.90159794900000001</v>
      </c>
      <c r="AQ105" s="107">
        <v>1.7215580000000001E-4</v>
      </c>
      <c r="AR105" s="107">
        <v>0.74260980050000003</v>
      </c>
      <c r="AS105" s="107">
        <v>0.635819201</v>
      </c>
      <c r="AT105" s="107">
        <v>0.86733668149999998</v>
      </c>
      <c r="AU105" s="106">
        <v>1</v>
      </c>
      <c r="AV105" s="106">
        <v>2</v>
      </c>
      <c r="AW105" s="106">
        <v>3</v>
      </c>
      <c r="AX105" s="106" t="s">
        <v>229</v>
      </c>
      <c r="AY105" s="106" t="s">
        <v>28</v>
      </c>
      <c r="AZ105" s="106" t="s">
        <v>28</v>
      </c>
      <c r="BA105" s="106" t="s">
        <v>28</v>
      </c>
      <c r="BB105" s="106" t="s">
        <v>28</v>
      </c>
      <c r="BC105" s="104" t="s">
        <v>434</v>
      </c>
      <c r="BD105" s="105">
        <v>471</v>
      </c>
      <c r="BE105" s="105">
        <v>344</v>
      </c>
      <c r="BF105" s="105">
        <v>350</v>
      </c>
      <c r="CO105" s="4"/>
    </row>
    <row r="106" spans="1:93" x14ac:dyDescent="0.3">
      <c r="A106" s="10"/>
      <c r="B106" t="s">
        <v>113</v>
      </c>
      <c r="C106" s="100">
        <v>30877</v>
      </c>
      <c r="D106" s="114">
        <v>39407</v>
      </c>
      <c r="E106" s="109">
        <v>0.78274109970000005</v>
      </c>
      <c r="F106" s="101">
        <v>0.73699517670000003</v>
      </c>
      <c r="G106" s="101">
        <v>0.83132651140000002</v>
      </c>
      <c r="H106" s="101">
        <v>0.40802567099999998</v>
      </c>
      <c r="I106" s="103">
        <v>0.78354099529999999</v>
      </c>
      <c r="J106" s="101">
        <v>0.77484994110000005</v>
      </c>
      <c r="K106" s="101">
        <v>0.79232953210000001</v>
      </c>
      <c r="L106" s="101">
        <v>0.97489904999999999</v>
      </c>
      <c r="M106" s="101">
        <v>0.91792279450000003</v>
      </c>
      <c r="N106" s="101">
        <v>1.0354118704999999</v>
      </c>
      <c r="O106" s="114">
        <v>31960</v>
      </c>
      <c r="P106" s="114">
        <v>39892</v>
      </c>
      <c r="Q106" s="109">
        <v>0.79328582449999996</v>
      </c>
      <c r="R106" s="101">
        <v>0.74705172720000002</v>
      </c>
      <c r="S106" s="101">
        <v>0.84238129230000003</v>
      </c>
      <c r="T106" s="101">
        <v>0.71572191829999998</v>
      </c>
      <c r="U106" s="103">
        <v>0.80116314050000004</v>
      </c>
      <c r="V106" s="101">
        <v>0.79242765250000002</v>
      </c>
      <c r="W106" s="101">
        <v>0.8099949259</v>
      </c>
      <c r="X106" s="101">
        <v>0.98890424109999997</v>
      </c>
      <c r="Y106" s="101">
        <v>0.93126915740000005</v>
      </c>
      <c r="Z106" s="101">
        <v>1.0501062881000001</v>
      </c>
      <c r="AA106" s="114">
        <v>31471</v>
      </c>
      <c r="AB106" s="114">
        <v>38103</v>
      </c>
      <c r="AC106" s="109">
        <v>0.80822625319999997</v>
      </c>
      <c r="AD106" s="101">
        <v>0.76124398230000001</v>
      </c>
      <c r="AE106" s="101">
        <v>0.85810816450000005</v>
      </c>
      <c r="AF106" s="101">
        <v>0.16215719719999999</v>
      </c>
      <c r="AG106" s="103">
        <v>0.82594546359999998</v>
      </c>
      <c r="AH106" s="101">
        <v>0.81687044949999998</v>
      </c>
      <c r="AI106" s="101">
        <v>0.8351212965</v>
      </c>
      <c r="AJ106" s="101">
        <v>1.0436377165999999</v>
      </c>
      <c r="AK106" s="101">
        <v>0.98297095440000004</v>
      </c>
      <c r="AL106" s="101">
        <v>1.1080486953999999</v>
      </c>
      <c r="AM106" s="101">
        <v>0.55587061579999997</v>
      </c>
      <c r="AN106" s="101">
        <v>1.0188336009000001</v>
      </c>
      <c r="AO106" s="101">
        <v>1.0840976615</v>
      </c>
      <c r="AP106" s="101">
        <v>0.95749852000000002</v>
      </c>
      <c r="AQ106" s="101">
        <v>0.67385565260000002</v>
      </c>
      <c r="AR106" s="101">
        <v>1.0134715358999999</v>
      </c>
      <c r="AS106" s="101">
        <v>0.952241326</v>
      </c>
      <c r="AT106" s="101">
        <v>1.0786389185</v>
      </c>
      <c r="AU106" s="100" t="s">
        <v>28</v>
      </c>
      <c r="AV106" s="100" t="s">
        <v>28</v>
      </c>
      <c r="AW106" s="100" t="s">
        <v>28</v>
      </c>
      <c r="AX106" s="100" t="s">
        <v>28</v>
      </c>
      <c r="AY106" s="100" t="s">
        <v>28</v>
      </c>
      <c r="AZ106" s="100" t="s">
        <v>28</v>
      </c>
      <c r="BA106" s="100" t="s">
        <v>28</v>
      </c>
      <c r="BB106" s="100" t="s">
        <v>28</v>
      </c>
      <c r="BC106" s="110" t="s">
        <v>28</v>
      </c>
      <c r="BD106" s="111">
        <v>30877</v>
      </c>
      <c r="BE106" s="111">
        <v>31960</v>
      </c>
      <c r="BF106" s="111">
        <v>31471</v>
      </c>
    </row>
    <row r="107" spans="1:93" x14ac:dyDescent="0.3">
      <c r="A107" s="10"/>
      <c r="B107" t="s">
        <v>114</v>
      </c>
      <c r="C107" s="100">
        <v>28618</v>
      </c>
      <c r="D107" s="114">
        <v>36152</v>
      </c>
      <c r="E107" s="109">
        <v>0.80854438579999999</v>
      </c>
      <c r="F107" s="101">
        <v>0.76109098689999999</v>
      </c>
      <c r="G107" s="101">
        <v>0.85895646520000002</v>
      </c>
      <c r="H107" s="101">
        <v>0.82024165660000004</v>
      </c>
      <c r="I107" s="103">
        <v>0.7916021244</v>
      </c>
      <c r="J107" s="101">
        <v>0.78248365399999997</v>
      </c>
      <c r="K107" s="101">
        <v>0.80082685450000002</v>
      </c>
      <c r="L107" s="101">
        <v>1.0070368783000001</v>
      </c>
      <c r="M107" s="101">
        <v>0.94793397239999999</v>
      </c>
      <c r="N107" s="101">
        <v>1.0698248018000001</v>
      </c>
      <c r="O107" s="114">
        <v>31009</v>
      </c>
      <c r="P107" s="114">
        <v>37602</v>
      </c>
      <c r="Q107" s="109">
        <v>0.84793596790000003</v>
      </c>
      <c r="R107" s="101">
        <v>0.79826051929999997</v>
      </c>
      <c r="S107" s="101">
        <v>0.90070270090000004</v>
      </c>
      <c r="T107" s="101">
        <v>7.1754094800000001E-2</v>
      </c>
      <c r="U107" s="103">
        <v>0.82466358169999998</v>
      </c>
      <c r="V107" s="101">
        <v>0.81553577639999997</v>
      </c>
      <c r="W107" s="101">
        <v>0.83389354910000002</v>
      </c>
      <c r="X107" s="101">
        <v>1.0570307056999999</v>
      </c>
      <c r="Y107" s="101">
        <v>0.99510565880000001</v>
      </c>
      <c r="Z107" s="101">
        <v>1.1228093246999999</v>
      </c>
      <c r="AA107" s="114">
        <v>27863</v>
      </c>
      <c r="AB107" s="114">
        <v>35103</v>
      </c>
      <c r="AC107" s="109">
        <v>0.80595181859999998</v>
      </c>
      <c r="AD107" s="101">
        <v>0.75864338220000005</v>
      </c>
      <c r="AE107" s="101">
        <v>0.85621037389999999</v>
      </c>
      <c r="AF107" s="101">
        <v>0.19615331759999999</v>
      </c>
      <c r="AG107" s="103">
        <v>0.79374982199999999</v>
      </c>
      <c r="AH107" s="101">
        <v>0.784484285</v>
      </c>
      <c r="AI107" s="101">
        <v>0.80312479410000004</v>
      </c>
      <c r="AJ107" s="101">
        <v>1.0407008092000001</v>
      </c>
      <c r="AK107" s="101">
        <v>0.97961287949999998</v>
      </c>
      <c r="AL107" s="101">
        <v>1.1055981367000001</v>
      </c>
      <c r="AM107" s="101">
        <v>0.1140315642</v>
      </c>
      <c r="AN107" s="101">
        <v>0.95048665119999998</v>
      </c>
      <c r="AO107" s="101">
        <v>1.0122736331</v>
      </c>
      <c r="AP107" s="101">
        <v>0.89247101230000003</v>
      </c>
      <c r="AQ107" s="101">
        <v>0.1381418925</v>
      </c>
      <c r="AR107" s="101">
        <v>1.0487191337999999</v>
      </c>
      <c r="AS107" s="101">
        <v>0.98480647050000003</v>
      </c>
      <c r="AT107" s="101">
        <v>1.1167796461999999</v>
      </c>
      <c r="AU107" s="100" t="s">
        <v>28</v>
      </c>
      <c r="AV107" s="100" t="s">
        <v>28</v>
      </c>
      <c r="AW107" s="100" t="s">
        <v>28</v>
      </c>
      <c r="AX107" s="100" t="s">
        <v>28</v>
      </c>
      <c r="AY107" s="100" t="s">
        <v>28</v>
      </c>
      <c r="AZ107" s="100" t="s">
        <v>28</v>
      </c>
      <c r="BA107" s="100" t="s">
        <v>28</v>
      </c>
      <c r="BB107" s="100" t="s">
        <v>28</v>
      </c>
      <c r="BC107" s="110" t="s">
        <v>28</v>
      </c>
      <c r="BD107" s="111">
        <v>28618</v>
      </c>
      <c r="BE107" s="111">
        <v>31009</v>
      </c>
      <c r="BF107" s="111">
        <v>27863</v>
      </c>
    </row>
    <row r="108" spans="1:93" x14ac:dyDescent="0.3">
      <c r="A108" s="10"/>
      <c r="B108" t="s">
        <v>115</v>
      </c>
      <c r="C108" s="100">
        <v>24069</v>
      </c>
      <c r="D108" s="114">
        <v>30222</v>
      </c>
      <c r="E108" s="109">
        <v>0.80615800029999996</v>
      </c>
      <c r="F108" s="101">
        <v>0.7583843763</v>
      </c>
      <c r="G108" s="101">
        <v>0.85694107330000002</v>
      </c>
      <c r="H108" s="101">
        <v>0.89645247360000002</v>
      </c>
      <c r="I108" s="103">
        <v>0.79640659120000001</v>
      </c>
      <c r="J108" s="101">
        <v>0.78640858270000003</v>
      </c>
      <c r="K108" s="101">
        <v>0.80653170939999996</v>
      </c>
      <c r="L108" s="101">
        <v>1.0040646502999999</v>
      </c>
      <c r="M108" s="101">
        <v>0.94456290620000005</v>
      </c>
      <c r="N108" s="101">
        <v>1.0673146440000001</v>
      </c>
      <c r="O108" s="114">
        <v>26014</v>
      </c>
      <c r="P108" s="114">
        <v>31789</v>
      </c>
      <c r="Q108" s="109">
        <v>0.8283992402</v>
      </c>
      <c r="R108" s="101">
        <v>0.77949122420000005</v>
      </c>
      <c r="S108" s="101">
        <v>0.88037591680000005</v>
      </c>
      <c r="T108" s="101">
        <v>0.3003872447</v>
      </c>
      <c r="U108" s="103">
        <v>0.81833338580000003</v>
      </c>
      <c r="V108" s="101">
        <v>0.80844924979999999</v>
      </c>
      <c r="W108" s="101">
        <v>0.82833836559999996</v>
      </c>
      <c r="X108" s="101">
        <v>1.0326763654</v>
      </c>
      <c r="Y108" s="101">
        <v>0.9717079944</v>
      </c>
      <c r="Z108" s="101">
        <v>1.0974701060000001</v>
      </c>
      <c r="AA108" s="114">
        <v>25243</v>
      </c>
      <c r="AB108" s="114">
        <v>31211</v>
      </c>
      <c r="AC108" s="109">
        <v>0.81128561860000004</v>
      </c>
      <c r="AD108" s="101">
        <v>0.76343359460000004</v>
      </c>
      <c r="AE108" s="101">
        <v>0.86213700780000002</v>
      </c>
      <c r="AF108" s="101">
        <v>0.13391818520000001</v>
      </c>
      <c r="AG108" s="103">
        <v>0.80878536410000001</v>
      </c>
      <c r="AH108" s="101">
        <v>0.79886940120000005</v>
      </c>
      <c r="AI108" s="101">
        <v>0.81882440899999998</v>
      </c>
      <c r="AJ108" s="101">
        <v>1.0475881812000001</v>
      </c>
      <c r="AK108" s="101">
        <v>0.98579833350000001</v>
      </c>
      <c r="AL108" s="101">
        <v>1.1132510170000001</v>
      </c>
      <c r="AM108" s="101">
        <v>0.52087708460000004</v>
      </c>
      <c r="AN108" s="101">
        <v>0.97934133599999995</v>
      </c>
      <c r="AO108" s="101">
        <v>1.0437865723999999</v>
      </c>
      <c r="AP108" s="101">
        <v>0.91887506279999998</v>
      </c>
      <c r="AQ108" s="101">
        <v>0.40401052630000001</v>
      </c>
      <c r="AR108" s="101">
        <v>1.0275891821000001</v>
      </c>
      <c r="AS108" s="101">
        <v>0.9639593393</v>
      </c>
      <c r="AT108" s="101">
        <v>1.0954191575000001</v>
      </c>
      <c r="AU108" s="100" t="s">
        <v>28</v>
      </c>
      <c r="AV108" s="100" t="s">
        <v>28</v>
      </c>
      <c r="AW108" s="100" t="s">
        <v>28</v>
      </c>
      <c r="AX108" s="100" t="s">
        <v>28</v>
      </c>
      <c r="AY108" s="100" t="s">
        <v>28</v>
      </c>
      <c r="AZ108" s="100" t="s">
        <v>28</v>
      </c>
      <c r="BA108" s="100" t="s">
        <v>28</v>
      </c>
      <c r="BB108" s="100" t="s">
        <v>28</v>
      </c>
      <c r="BC108" s="110" t="s">
        <v>28</v>
      </c>
      <c r="BD108" s="111">
        <v>24069</v>
      </c>
      <c r="BE108" s="111">
        <v>26014</v>
      </c>
      <c r="BF108" s="111">
        <v>25243</v>
      </c>
    </row>
    <row r="109" spans="1:93" x14ac:dyDescent="0.3">
      <c r="A109" s="10"/>
      <c r="B109" t="s">
        <v>116</v>
      </c>
      <c r="C109" s="100">
        <v>13533</v>
      </c>
      <c r="D109" s="114">
        <v>16821</v>
      </c>
      <c r="E109" s="109">
        <v>0.812101301</v>
      </c>
      <c r="F109" s="101">
        <v>0.76308984800000002</v>
      </c>
      <c r="G109" s="101">
        <v>0.86426064339999997</v>
      </c>
      <c r="H109" s="101">
        <v>0.71960097810000001</v>
      </c>
      <c r="I109" s="103">
        <v>0.80453005170000003</v>
      </c>
      <c r="J109" s="101">
        <v>0.79108879310000002</v>
      </c>
      <c r="K109" s="101">
        <v>0.81819968860000003</v>
      </c>
      <c r="L109" s="101">
        <v>1.0114669934</v>
      </c>
      <c r="M109" s="101">
        <v>0.95042354120000005</v>
      </c>
      <c r="N109" s="101">
        <v>1.0764311219</v>
      </c>
      <c r="O109" s="114">
        <v>14407</v>
      </c>
      <c r="P109" s="114">
        <v>17227</v>
      </c>
      <c r="Q109" s="109">
        <v>0.84084108950000003</v>
      </c>
      <c r="R109" s="101">
        <v>0.7903011056</v>
      </c>
      <c r="S109" s="101">
        <v>0.89461311990000003</v>
      </c>
      <c r="T109" s="101">
        <v>0.13675363879999999</v>
      </c>
      <c r="U109" s="103">
        <v>0.83630347709999997</v>
      </c>
      <c r="V109" s="101">
        <v>0.82275831430000002</v>
      </c>
      <c r="W109" s="101">
        <v>0.85007163539999997</v>
      </c>
      <c r="X109" s="101">
        <v>1.0481862826999999</v>
      </c>
      <c r="Y109" s="101">
        <v>0.98518351260000003</v>
      </c>
      <c r="Z109" s="101">
        <v>1.1152180980999999</v>
      </c>
      <c r="AA109" s="114">
        <v>12897</v>
      </c>
      <c r="AB109" s="114">
        <v>16153</v>
      </c>
      <c r="AC109" s="109">
        <v>0.80179083149999997</v>
      </c>
      <c r="AD109" s="101">
        <v>0.75337198039999997</v>
      </c>
      <c r="AE109" s="101">
        <v>0.85332153860000004</v>
      </c>
      <c r="AF109" s="101">
        <v>0.27464195969999999</v>
      </c>
      <c r="AG109" s="103">
        <v>0.7984275367</v>
      </c>
      <c r="AH109" s="101">
        <v>0.78476608039999995</v>
      </c>
      <c r="AI109" s="101">
        <v>0.8123268159</v>
      </c>
      <c r="AJ109" s="101">
        <v>1.0353278544</v>
      </c>
      <c r="AK109" s="101">
        <v>0.97280608030000004</v>
      </c>
      <c r="AL109" s="101">
        <v>1.1018678725</v>
      </c>
      <c r="AM109" s="101">
        <v>0.15925164280000001</v>
      </c>
      <c r="AN109" s="101">
        <v>0.95355809970000005</v>
      </c>
      <c r="AO109" s="101">
        <v>1.0188368351999999</v>
      </c>
      <c r="AP109" s="101">
        <v>0.89246189190000003</v>
      </c>
      <c r="AQ109" s="101">
        <v>0.30239236559999999</v>
      </c>
      <c r="AR109" s="101">
        <v>1.0353894132999999</v>
      </c>
      <c r="AS109" s="101">
        <v>0.96916981629999999</v>
      </c>
      <c r="AT109" s="101">
        <v>1.1061335373000001</v>
      </c>
      <c r="AU109" s="100" t="s">
        <v>28</v>
      </c>
      <c r="AV109" s="100" t="s">
        <v>28</v>
      </c>
      <c r="AW109" s="100" t="s">
        <v>28</v>
      </c>
      <c r="AX109" s="100" t="s">
        <v>28</v>
      </c>
      <c r="AY109" s="100" t="s">
        <v>28</v>
      </c>
      <c r="AZ109" s="100" t="s">
        <v>28</v>
      </c>
      <c r="BA109" s="100" t="s">
        <v>28</v>
      </c>
      <c r="BB109" s="100" t="s">
        <v>28</v>
      </c>
      <c r="BC109" s="110" t="s">
        <v>28</v>
      </c>
      <c r="BD109" s="111">
        <v>13533</v>
      </c>
      <c r="BE109" s="111">
        <v>14407</v>
      </c>
      <c r="BF109" s="111">
        <v>12897</v>
      </c>
      <c r="CO109" s="4"/>
    </row>
    <row r="110" spans="1:93" s="3" customFormat="1" x14ac:dyDescent="0.3">
      <c r="A110" s="10" t="s">
        <v>233</v>
      </c>
      <c r="B110" s="3" t="s">
        <v>198</v>
      </c>
      <c r="C110" s="106">
        <v>48579</v>
      </c>
      <c r="D110" s="113">
        <v>66768</v>
      </c>
      <c r="E110" s="102">
        <v>0.76065574960000004</v>
      </c>
      <c r="F110" s="107">
        <v>0.71134816369999998</v>
      </c>
      <c r="G110" s="107">
        <v>0.8133811245</v>
      </c>
      <c r="H110" s="107">
        <v>0.1130459786</v>
      </c>
      <c r="I110" s="108">
        <v>0.72757907980000003</v>
      </c>
      <c r="J110" s="107">
        <v>0.72113776600000001</v>
      </c>
      <c r="K110" s="107">
        <v>0.73407792839999997</v>
      </c>
      <c r="L110" s="107">
        <v>0.94725645219999999</v>
      </c>
      <c r="M110" s="107">
        <v>0.8858529476</v>
      </c>
      <c r="N110" s="107">
        <v>1.0129161829</v>
      </c>
      <c r="O110" s="113">
        <v>57856</v>
      </c>
      <c r="P110" s="113">
        <v>76533</v>
      </c>
      <c r="Q110" s="102">
        <v>0.78219101899999999</v>
      </c>
      <c r="R110" s="107">
        <v>0.73177554310000004</v>
      </c>
      <c r="S110" s="107">
        <v>0.83607985539999996</v>
      </c>
      <c r="T110" s="107">
        <v>0.4569580325</v>
      </c>
      <c r="U110" s="108">
        <v>0.75596148070000002</v>
      </c>
      <c r="V110" s="107">
        <v>0.74982661090000002</v>
      </c>
      <c r="W110" s="107">
        <v>0.76214654420000005</v>
      </c>
      <c r="X110" s="107">
        <v>0.97503077449999997</v>
      </c>
      <c r="Y110" s="107">
        <v>0.91218597140000002</v>
      </c>
      <c r="Z110" s="107">
        <v>1.0422052530000001</v>
      </c>
      <c r="AA110" s="113">
        <v>62522</v>
      </c>
      <c r="AB110" s="113">
        <v>86490</v>
      </c>
      <c r="AC110" s="102">
        <v>0.75091280429999996</v>
      </c>
      <c r="AD110" s="107">
        <v>0.70257108420000003</v>
      </c>
      <c r="AE110" s="107">
        <v>0.80258076710000004</v>
      </c>
      <c r="AF110" s="107">
        <v>0.36368415050000003</v>
      </c>
      <c r="AG110" s="108">
        <v>0.72288125790000002</v>
      </c>
      <c r="AH110" s="107">
        <v>0.71723711980000004</v>
      </c>
      <c r="AI110" s="107">
        <v>0.72856981139999999</v>
      </c>
      <c r="AJ110" s="107">
        <v>0.96963062180000004</v>
      </c>
      <c r="AK110" s="107">
        <v>0.90720844460000005</v>
      </c>
      <c r="AL110" s="107">
        <v>1.0363478739</v>
      </c>
      <c r="AM110" s="107">
        <v>0.2414119985</v>
      </c>
      <c r="AN110" s="107">
        <v>0.96001205079999996</v>
      </c>
      <c r="AO110" s="107">
        <v>0.89665219129999996</v>
      </c>
      <c r="AP110" s="107">
        <v>1.0278490887</v>
      </c>
      <c r="AQ110" s="107">
        <v>0.42539748579999997</v>
      </c>
      <c r="AR110" s="107">
        <v>1.0283114528999999</v>
      </c>
      <c r="AS110" s="107">
        <v>0.96008880679999997</v>
      </c>
      <c r="AT110" s="107">
        <v>1.1013819105</v>
      </c>
      <c r="AU110" s="106" t="s">
        <v>28</v>
      </c>
      <c r="AV110" s="106" t="s">
        <v>28</v>
      </c>
      <c r="AW110" s="106" t="s">
        <v>28</v>
      </c>
      <c r="AX110" s="106" t="s">
        <v>28</v>
      </c>
      <c r="AY110" s="106" t="s">
        <v>28</v>
      </c>
      <c r="AZ110" s="106" t="s">
        <v>28</v>
      </c>
      <c r="BA110" s="106" t="s">
        <v>28</v>
      </c>
      <c r="BB110" s="106" t="s">
        <v>28</v>
      </c>
      <c r="BC110" s="104" t="s">
        <v>28</v>
      </c>
      <c r="BD110" s="105">
        <v>48579</v>
      </c>
      <c r="BE110" s="105">
        <v>57856</v>
      </c>
      <c r="BF110" s="105">
        <v>62522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0">
        <v>22292</v>
      </c>
      <c r="D111" s="114">
        <v>29106</v>
      </c>
      <c r="E111" s="109">
        <v>0.76943703029999999</v>
      </c>
      <c r="F111" s="101">
        <v>0.71894493530000003</v>
      </c>
      <c r="G111" s="101">
        <v>0.82347522660000005</v>
      </c>
      <c r="H111" s="101">
        <v>0.21749067720000001</v>
      </c>
      <c r="I111" s="103">
        <v>0.76589019449999995</v>
      </c>
      <c r="J111" s="101">
        <v>0.75590186969999995</v>
      </c>
      <c r="K111" s="101">
        <v>0.77601050279999995</v>
      </c>
      <c r="L111" s="101">
        <v>0.95819191780000001</v>
      </c>
      <c r="M111" s="101">
        <v>0.89531332559999999</v>
      </c>
      <c r="N111" s="101">
        <v>1.0254865254000001</v>
      </c>
      <c r="O111" s="114">
        <v>23744</v>
      </c>
      <c r="P111" s="114">
        <v>30589</v>
      </c>
      <c r="Q111" s="109">
        <v>0.77945757900000001</v>
      </c>
      <c r="R111" s="101">
        <v>0.72844105790000002</v>
      </c>
      <c r="S111" s="101">
        <v>0.83404705280000002</v>
      </c>
      <c r="T111" s="101">
        <v>0.40455868230000003</v>
      </c>
      <c r="U111" s="103">
        <v>0.77622674820000004</v>
      </c>
      <c r="V111" s="101">
        <v>0.76641603300000005</v>
      </c>
      <c r="W111" s="101">
        <v>0.78616304810000004</v>
      </c>
      <c r="X111" s="101">
        <v>0.97162343780000004</v>
      </c>
      <c r="Y111" s="101">
        <v>0.90802940909999996</v>
      </c>
      <c r="Z111" s="101">
        <v>1.0396712875</v>
      </c>
      <c r="AA111" s="114">
        <v>23490</v>
      </c>
      <c r="AB111" s="114">
        <v>33045</v>
      </c>
      <c r="AC111" s="109">
        <v>0.71065245180000003</v>
      </c>
      <c r="AD111" s="101">
        <v>0.66421302000000004</v>
      </c>
      <c r="AE111" s="101">
        <v>0.76033876489999996</v>
      </c>
      <c r="AF111" s="101">
        <v>1.26811869E-2</v>
      </c>
      <c r="AG111" s="103">
        <v>0.71084884250000002</v>
      </c>
      <c r="AH111" s="101">
        <v>0.70181630240000004</v>
      </c>
      <c r="AI111" s="101">
        <v>0.71999763350000001</v>
      </c>
      <c r="AJ111" s="101">
        <v>0.91764366620000004</v>
      </c>
      <c r="AK111" s="101">
        <v>0.85767785549999997</v>
      </c>
      <c r="AL111" s="101">
        <v>0.98180207500000005</v>
      </c>
      <c r="AM111" s="101">
        <v>9.9953825000000003E-3</v>
      </c>
      <c r="AN111" s="101">
        <v>0.91172691230000003</v>
      </c>
      <c r="AO111" s="101">
        <v>0.84982114659999997</v>
      </c>
      <c r="AP111" s="101">
        <v>0.97814224329999999</v>
      </c>
      <c r="AQ111" s="101">
        <v>0.71907020470000005</v>
      </c>
      <c r="AR111" s="101">
        <v>1.0130232213000001</v>
      </c>
      <c r="AS111" s="101">
        <v>0.94406104629999998</v>
      </c>
      <c r="AT111" s="101">
        <v>1.0870229748</v>
      </c>
      <c r="AU111" s="100" t="s">
        <v>28</v>
      </c>
      <c r="AV111" s="100" t="s">
        <v>28</v>
      </c>
      <c r="AW111" s="100" t="s">
        <v>28</v>
      </c>
      <c r="AX111" s="100" t="s">
        <v>28</v>
      </c>
      <c r="AY111" s="100" t="s">
        <v>230</v>
      </c>
      <c r="AZ111" s="100" t="s">
        <v>28</v>
      </c>
      <c r="BA111" s="100" t="s">
        <v>28</v>
      </c>
      <c r="BB111" s="100" t="s">
        <v>28</v>
      </c>
      <c r="BC111" s="110" t="s">
        <v>428</v>
      </c>
      <c r="BD111" s="111">
        <v>22292</v>
      </c>
      <c r="BE111" s="111">
        <v>23744</v>
      </c>
      <c r="BF111" s="111">
        <v>23490</v>
      </c>
    </row>
    <row r="112" spans="1:93" x14ac:dyDescent="0.3">
      <c r="A112" s="10"/>
      <c r="B112" t="s">
        <v>200</v>
      </c>
      <c r="C112" s="100">
        <v>35862</v>
      </c>
      <c r="D112" s="114">
        <v>49361</v>
      </c>
      <c r="E112" s="109">
        <v>0.7642135672</v>
      </c>
      <c r="F112" s="101">
        <v>0.71464762739999999</v>
      </c>
      <c r="G112" s="101">
        <v>0.8172172606</v>
      </c>
      <c r="H112" s="101">
        <v>0.14780085379999999</v>
      </c>
      <c r="I112" s="103">
        <v>0.72652498939999999</v>
      </c>
      <c r="J112" s="101">
        <v>0.71904439840000001</v>
      </c>
      <c r="K112" s="101">
        <v>0.73408340480000001</v>
      </c>
      <c r="L112" s="101">
        <v>0.95168705799999997</v>
      </c>
      <c r="M112" s="101">
        <v>0.88996182109999999</v>
      </c>
      <c r="N112" s="101">
        <v>1.0176933828000001</v>
      </c>
      <c r="O112" s="114">
        <v>39050</v>
      </c>
      <c r="P112" s="114">
        <v>53311</v>
      </c>
      <c r="Q112" s="109">
        <v>0.76501976189999998</v>
      </c>
      <c r="R112" s="101">
        <v>0.71556254640000005</v>
      </c>
      <c r="S112" s="101">
        <v>0.81789528970000003</v>
      </c>
      <c r="T112" s="101">
        <v>0.16376382110000001</v>
      </c>
      <c r="U112" s="103">
        <v>0.73249423199999997</v>
      </c>
      <c r="V112" s="101">
        <v>0.72526503880000004</v>
      </c>
      <c r="W112" s="101">
        <v>0.73979548319999999</v>
      </c>
      <c r="X112" s="101">
        <v>0.95362615120000005</v>
      </c>
      <c r="Y112" s="101">
        <v>0.89197585599999996</v>
      </c>
      <c r="Z112" s="101">
        <v>1.0195375021999999</v>
      </c>
      <c r="AA112" s="114">
        <v>37418</v>
      </c>
      <c r="AB112" s="114">
        <v>57900</v>
      </c>
      <c r="AC112" s="109">
        <v>0.68977431420000002</v>
      </c>
      <c r="AD112" s="101">
        <v>0.64516110930000004</v>
      </c>
      <c r="AE112" s="101">
        <v>0.73747254390000005</v>
      </c>
      <c r="AF112" s="101">
        <v>6.9038669999999999E-4</v>
      </c>
      <c r="AG112" s="103">
        <v>0.64625215889999998</v>
      </c>
      <c r="AH112" s="101">
        <v>0.63973720310000004</v>
      </c>
      <c r="AI112" s="101">
        <v>0.65283346170000001</v>
      </c>
      <c r="AJ112" s="101">
        <v>0.89068436890000002</v>
      </c>
      <c r="AK112" s="101">
        <v>0.83307670879999995</v>
      </c>
      <c r="AL112" s="101">
        <v>0.95227562669999999</v>
      </c>
      <c r="AM112" s="101">
        <v>3.1784288999999999E-3</v>
      </c>
      <c r="AN112" s="101">
        <v>0.9016424784</v>
      </c>
      <c r="AO112" s="101">
        <v>0.84170277849999997</v>
      </c>
      <c r="AP112" s="101">
        <v>0.96585063000000004</v>
      </c>
      <c r="AQ112" s="101">
        <v>0.97606722400000001</v>
      </c>
      <c r="AR112" s="101">
        <v>1.0010549338000001</v>
      </c>
      <c r="AS112" s="101">
        <v>0.9344185075</v>
      </c>
      <c r="AT112" s="101">
        <v>1.0724434206</v>
      </c>
      <c r="AU112" s="100" t="s">
        <v>28</v>
      </c>
      <c r="AV112" s="100" t="s">
        <v>28</v>
      </c>
      <c r="AW112" s="100">
        <v>3</v>
      </c>
      <c r="AX112" s="100" t="s">
        <v>28</v>
      </c>
      <c r="AY112" s="100" t="s">
        <v>230</v>
      </c>
      <c r="AZ112" s="100" t="s">
        <v>28</v>
      </c>
      <c r="BA112" s="100" t="s">
        <v>28</v>
      </c>
      <c r="BB112" s="100" t="s">
        <v>28</v>
      </c>
      <c r="BC112" s="110" t="s">
        <v>266</v>
      </c>
      <c r="BD112" s="111">
        <v>35862</v>
      </c>
      <c r="BE112" s="111">
        <v>39050</v>
      </c>
      <c r="BF112" s="111">
        <v>37418</v>
      </c>
    </row>
    <row r="113" spans="1:93" x14ac:dyDescent="0.3">
      <c r="A113" s="10"/>
      <c r="B113" t="s">
        <v>201</v>
      </c>
      <c r="C113" s="100">
        <v>30715</v>
      </c>
      <c r="D113" s="114">
        <v>39618</v>
      </c>
      <c r="E113" s="109">
        <v>0.78419184990000002</v>
      </c>
      <c r="F113" s="101">
        <v>0.73312483139999995</v>
      </c>
      <c r="G113" s="101">
        <v>0.83881602570000002</v>
      </c>
      <c r="H113" s="101">
        <v>0.49007424490000001</v>
      </c>
      <c r="I113" s="103">
        <v>0.77527891360000001</v>
      </c>
      <c r="J113" s="101">
        <v>0.76665698090000001</v>
      </c>
      <c r="K113" s="101">
        <v>0.7839978098</v>
      </c>
      <c r="L113" s="101">
        <v>0.97656632450000003</v>
      </c>
      <c r="M113" s="101">
        <v>0.91297177100000004</v>
      </c>
      <c r="N113" s="101">
        <v>1.0445906614</v>
      </c>
      <c r="O113" s="114">
        <v>32652</v>
      </c>
      <c r="P113" s="114">
        <v>41910</v>
      </c>
      <c r="Q113" s="109">
        <v>0.79499705870000004</v>
      </c>
      <c r="R113" s="101">
        <v>0.74331040270000004</v>
      </c>
      <c r="S113" s="101">
        <v>0.8502777856</v>
      </c>
      <c r="T113" s="101">
        <v>0.79196211480000001</v>
      </c>
      <c r="U113" s="103">
        <v>0.77909806729999997</v>
      </c>
      <c r="V113" s="101">
        <v>0.77069317510000002</v>
      </c>
      <c r="W113" s="101">
        <v>0.78759462010000003</v>
      </c>
      <c r="X113" s="101">
        <v>0.99099398859999999</v>
      </c>
      <c r="Y113" s="101">
        <v>0.92656461150000002</v>
      </c>
      <c r="Z113" s="101">
        <v>1.0599035117</v>
      </c>
      <c r="AA113" s="114">
        <v>32028</v>
      </c>
      <c r="AB113" s="114">
        <v>45454</v>
      </c>
      <c r="AC113" s="109">
        <v>0.73642019970000006</v>
      </c>
      <c r="AD113" s="101">
        <v>0.68845863549999997</v>
      </c>
      <c r="AE113" s="101">
        <v>0.78772301290000002</v>
      </c>
      <c r="AF113" s="101">
        <v>0.1429972766</v>
      </c>
      <c r="AG113" s="103">
        <v>0.70462445549999997</v>
      </c>
      <c r="AH113" s="101">
        <v>0.69694969340000001</v>
      </c>
      <c r="AI113" s="101">
        <v>0.71238373160000001</v>
      </c>
      <c r="AJ113" s="101">
        <v>0.95091676709999995</v>
      </c>
      <c r="AK113" s="101">
        <v>0.88898547350000001</v>
      </c>
      <c r="AL113" s="101">
        <v>1.0171625126999999</v>
      </c>
      <c r="AM113" s="101">
        <v>3.12227653E-2</v>
      </c>
      <c r="AN113" s="101">
        <v>0.9263181439</v>
      </c>
      <c r="AO113" s="101">
        <v>0.86400799130000006</v>
      </c>
      <c r="AP113" s="101">
        <v>0.99312195290000005</v>
      </c>
      <c r="AQ113" s="101">
        <v>0.69970419399999995</v>
      </c>
      <c r="AR113" s="101">
        <v>1.0137787823</v>
      </c>
      <c r="AS113" s="101">
        <v>0.9456794167</v>
      </c>
      <c r="AT113" s="101">
        <v>1.0867820545</v>
      </c>
      <c r="AU113" s="100" t="s">
        <v>28</v>
      </c>
      <c r="AV113" s="100" t="s">
        <v>28</v>
      </c>
      <c r="AW113" s="100" t="s">
        <v>28</v>
      </c>
      <c r="AX113" s="100" t="s">
        <v>28</v>
      </c>
      <c r="AY113" s="100" t="s">
        <v>230</v>
      </c>
      <c r="AZ113" s="100" t="s">
        <v>28</v>
      </c>
      <c r="BA113" s="100" t="s">
        <v>28</v>
      </c>
      <c r="BB113" s="100" t="s">
        <v>28</v>
      </c>
      <c r="BC113" s="110" t="s">
        <v>428</v>
      </c>
      <c r="BD113" s="111">
        <v>30715</v>
      </c>
      <c r="BE113" s="111">
        <v>32652</v>
      </c>
      <c r="BF113" s="111">
        <v>32028</v>
      </c>
      <c r="BQ113" s="52"/>
      <c r="CO113" s="4"/>
    </row>
    <row r="114" spans="1:93" s="3" customFormat="1" x14ac:dyDescent="0.3">
      <c r="A114" s="10"/>
      <c r="B114" s="3" t="s">
        <v>117</v>
      </c>
      <c r="C114" s="106">
        <v>45924</v>
      </c>
      <c r="D114" s="113">
        <v>56805</v>
      </c>
      <c r="E114" s="102">
        <v>0.81176946579999998</v>
      </c>
      <c r="F114" s="107">
        <v>0.75904351219999999</v>
      </c>
      <c r="G114" s="107">
        <v>0.86815795799999995</v>
      </c>
      <c r="H114" s="107">
        <v>0.75150446820000005</v>
      </c>
      <c r="I114" s="108">
        <v>0.80844996039999995</v>
      </c>
      <c r="J114" s="107">
        <v>0.80108963730000005</v>
      </c>
      <c r="K114" s="107">
        <v>0.81587790930000004</v>
      </c>
      <c r="L114" s="107">
        <v>1.0109091590999999</v>
      </c>
      <c r="M114" s="107">
        <v>0.94524870790000004</v>
      </c>
      <c r="N114" s="107">
        <v>1.0811306267</v>
      </c>
      <c r="O114" s="113">
        <v>49029</v>
      </c>
      <c r="P114" s="113">
        <v>59408</v>
      </c>
      <c r="Q114" s="102">
        <v>0.82027175090000004</v>
      </c>
      <c r="R114" s="107">
        <v>0.76716546320000001</v>
      </c>
      <c r="S114" s="107">
        <v>0.87705427010000003</v>
      </c>
      <c r="T114" s="107">
        <v>0.51469352079999997</v>
      </c>
      <c r="U114" s="108">
        <v>0.82529288980000004</v>
      </c>
      <c r="V114" s="107">
        <v>0.8180199668</v>
      </c>
      <c r="W114" s="107">
        <v>0.83263047570000004</v>
      </c>
      <c r="X114" s="107">
        <v>1.0224998513000001</v>
      </c>
      <c r="Y114" s="107">
        <v>0.95630084930000003</v>
      </c>
      <c r="Z114" s="107">
        <v>1.0932814152000001</v>
      </c>
      <c r="AA114" s="113">
        <v>51758</v>
      </c>
      <c r="AB114" s="113">
        <v>63320</v>
      </c>
      <c r="AC114" s="102">
        <v>0.80819629839999996</v>
      </c>
      <c r="AD114" s="107">
        <v>0.75596943839999997</v>
      </c>
      <c r="AE114" s="107">
        <v>0.86403130019999996</v>
      </c>
      <c r="AF114" s="107">
        <v>0.21055068909999999</v>
      </c>
      <c r="AG114" s="108">
        <v>0.81740366389999997</v>
      </c>
      <c r="AH114" s="107">
        <v>0.81039191219999995</v>
      </c>
      <c r="AI114" s="107">
        <v>0.8244760834</v>
      </c>
      <c r="AJ114" s="107">
        <v>1.0435990369000001</v>
      </c>
      <c r="AK114" s="107">
        <v>0.97616009800000003</v>
      </c>
      <c r="AL114" s="107">
        <v>1.1156970584999999</v>
      </c>
      <c r="AM114" s="107">
        <v>0.67279529049999998</v>
      </c>
      <c r="AN114" s="107">
        <v>0.98527871700000003</v>
      </c>
      <c r="AO114" s="107">
        <v>0.91974381140000006</v>
      </c>
      <c r="AP114" s="107">
        <v>1.0554832098</v>
      </c>
      <c r="AQ114" s="107">
        <v>0.76751524989999997</v>
      </c>
      <c r="AR114" s="107">
        <v>1.0104737682</v>
      </c>
      <c r="AS114" s="107">
        <v>0.94302807580000003</v>
      </c>
      <c r="AT114" s="107">
        <v>1.0827431996000001</v>
      </c>
      <c r="AU114" s="106" t="s">
        <v>28</v>
      </c>
      <c r="AV114" s="106" t="s">
        <v>28</v>
      </c>
      <c r="AW114" s="106" t="s">
        <v>28</v>
      </c>
      <c r="AX114" s="106" t="s">
        <v>28</v>
      </c>
      <c r="AY114" s="106" t="s">
        <v>28</v>
      </c>
      <c r="AZ114" s="106" t="s">
        <v>28</v>
      </c>
      <c r="BA114" s="106" t="s">
        <v>28</v>
      </c>
      <c r="BB114" s="106" t="s">
        <v>28</v>
      </c>
      <c r="BC114" s="104" t="s">
        <v>28</v>
      </c>
      <c r="BD114" s="105">
        <v>45924</v>
      </c>
      <c r="BE114" s="105">
        <v>49029</v>
      </c>
      <c r="BF114" s="105">
        <v>51758</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0">
        <v>16394</v>
      </c>
      <c r="D115" s="114">
        <v>20075</v>
      </c>
      <c r="E115" s="109">
        <v>0.79630736840000005</v>
      </c>
      <c r="F115" s="101">
        <v>0.74343249219999996</v>
      </c>
      <c r="G115" s="101">
        <v>0.85294284490000005</v>
      </c>
      <c r="H115" s="101">
        <v>0.81104324449999998</v>
      </c>
      <c r="I115" s="103">
        <v>0.81663760900000004</v>
      </c>
      <c r="J115" s="101">
        <v>0.80423208099999999</v>
      </c>
      <c r="K115" s="101">
        <v>0.82923449599999999</v>
      </c>
      <c r="L115" s="101">
        <v>0.99165396839999997</v>
      </c>
      <c r="M115" s="101">
        <v>0.92580806149999995</v>
      </c>
      <c r="N115" s="101">
        <v>1.0621830095</v>
      </c>
      <c r="O115" s="114">
        <v>17163</v>
      </c>
      <c r="P115" s="114">
        <v>20970</v>
      </c>
      <c r="Q115" s="109">
        <v>0.79049362339999996</v>
      </c>
      <c r="R115" s="101">
        <v>0.73816383220000004</v>
      </c>
      <c r="S115" s="101">
        <v>0.84653316960000002</v>
      </c>
      <c r="T115" s="101">
        <v>0.67342898780000005</v>
      </c>
      <c r="U115" s="103">
        <v>0.81845493560000004</v>
      </c>
      <c r="V115" s="101">
        <v>0.80630142790000003</v>
      </c>
      <c r="W115" s="101">
        <v>0.83079163499999997</v>
      </c>
      <c r="X115" s="101">
        <v>0.98538028570000002</v>
      </c>
      <c r="Y115" s="101">
        <v>0.92014921620000001</v>
      </c>
      <c r="Z115" s="101">
        <v>1.0552357056999999</v>
      </c>
      <c r="AA115" s="114">
        <v>17849</v>
      </c>
      <c r="AB115" s="114">
        <v>21891</v>
      </c>
      <c r="AC115" s="109">
        <v>0.79017769770000001</v>
      </c>
      <c r="AD115" s="101">
        <v>0.73791303529999996</v>
      </c>
      <c r="AE115" s="101">
        <v>0.84614414449999997</v>
      </c>
      <c r="AF115" s="101">
        <v>0.56428086639999997</v>
      </c>
      <c r="AG115" s="103">
        <v>0.81535790959999999</v>
      </c>
      <c r="AH115" s="101">
        <v>0.80348361840000004</v>
      </c>
      <c r="AI115" s="101">
        <v>0.82740768529999997</v>
      </c>
      <c r="AJ115" s="101">
        <v>1.0203321718</v>
      </c>
      <c r="AK115" s="101">
        <v>0.95284441980000001</v>
      </c>
      <c r="AL115" s="101">
        <v>1.0925999241</v>
      </c>
      <c r="AM115" s="101">
        <v>0.9913049706</v>
      </c>
      <c r="AN115" s="101">
        <v>0.99960034379999996</v>
      </c>
      <c r="AO115" s="101">
        <v>0.93025927330000002</v>
      </c>
      <c r="AP115" s="101">
        <v>1.0741100639000001</v>
      </c>
      <c r="AQ115" s="101">
        <v>0.8420354391</v>
      </c>
      <c r="AR115" s="101">
        <v>0.9926991194</v>
      </c>
      <c r="AS115" s="101">
        <v>0.92367679830000005</v>
      </c>
      <c r="AT115" s="101">
        <v>1.0668791763000001</v>
      </c>
      <c r="AU115" s="100" t="s">
        <v>28</v>
      </c>
      <c r="AV115" s="100" t="s">
        <v>28</v>
      </c>
      <c r="AW115" s="100" t="s">
        <v>28</v>
      </c>
      <c r="AX115" s="100" t="s">
        <v>28</v>
      </c>
      <c r="AY115" s="100" t="s">
        <v>28</v>
      </c>
      <c r="AZ115" s="100" t="s">
        <v>28</v>
      </c>
      <c r="BA115" s="100" t="s">
        <v>28</v>
      </c>
      <c r="BB115" s="100" t="s">
        <v>28</v>
      </c>
      <c r="BC115" s="110" t="s">
        <v>28</v>
      </c>
      <c r="BD115" s="111">
        <v>16394</v>
      </c>
      <c r="BE115" s="111">
        <v>17163</v>
      </c>
      <c r="BF115" s="111">
        <v>17849</v>
      </c>
    </row>
    <row r="116" spans="1:93" x14ac:dyDescent="0.3">
      <c r="A116" s="10"/>
      <c r="B116" t="s">
        <v>119</v>
      </c>
      <c r="C116" s="100">
        <v>11739</v>
      </c>
      <c r="D116" s="114">
        <v>14966</v>
      </c>
      <c r="E116" s="109">
        <v>0.76161726809999997</v>
      </c>
      <c r="F116" s="101">
        <v>0.71057945209999995</v>
      </c>
      <c r="G116" s="101">
        <v>0.81632090729999995</v>
      </c>
      <c r="H116" s="101">
        <v>0.13481197559999999</v>
      </c>
      <c r="I116" s="103">
        <v>0.7843779233</v>
      </c>
      <c r="J116" s="101">
        <v>0.77031629270000002</v>
      </c>
      <c r="K116" s="101">
        <v>0.79869623990000005</v>
      </c>
      <c r="L116" s="101">
        <v>0.94845384619999995</v>
      </c>
      <c r="M116" s="101">
        <v>0.88489565910000001</v>
      </c>
      <c r="N116" s="101">
        <v>1.0165771401000001</v>
      </c>
      <c r="O116" s="114">
        <v>11189</v>
      </c>
      <c r="P116" s="114">
        <v>15160</v>
      </c>
      <c r="Q116" s="109">
        <v>0.70585393819999998</v>
      </c>
      <c r="R116" s="101">
        <v>0.65848719099999997</v>
      </c>
      <c r="S116" s="101">
        <v>0.75662790229999999</v>
      </c>
      <c r="T116" s="101">
        <v>3.050479E-4</v>
      </c>
      <c r="U116" s="103">
        <v>0.73806068599999997</v>
      </c>
      <c r="V116" s="101">
        <v>0.72451106300000001</v>
      </c>
      <c r="W116" s="101">
        <v>0.75186371070000002</v>
      </c>
      <c r="X116" s="101">
        <v>0.87987370760000005</v>
      </c>
      <c r="Y116" s="101">
        <v>0.82082926060000005</v>
      </c>
      <c r="Z116" s="101">
        <v>0.94316537990000004</v>
      </c>
      <c r="AA116" s="114">
        <v>12151</v>
      </c>
      <c r="AB116" s="114">
        <v>15895</v>
      </c>
      <c r="AC116" s="109">
        <v>0.73216691680000001</v>
      </c>
      <c r="AD116" s="101">
        <v>0.68322156310000004</v>
      </c>
      <c r="AE116" s="101">
        <v>0.78461866989999995</v>
      </c>
      <c r="AF116" s="101">
        <v>0.1118858415</v>
      </c>
      <c r="AG116" s="103">
        <v>0.76445423089999998</v>
      </c>
      <c r="AH116" s="101">
        <v>0.7509820371</v>
      </c>
      <c r="AI116" s="101">
        <v>0.77816810820000004</v>
      </c>
      <c r="AJ116" s="101">
        <v>0.94542463359999995</v>
      </c>
      <c r="AK116" s="101">
        <v>0.8822230029</v>
      </c>
      <c r="AL116" s="101">
        <v>1.0131539700000001</v>
      </c>
      <c r="AM116" s="101">
        <v>0.32929272040000002</v>
      </c>
      <c r="AN116" s="101">
        <v>1.0372782204</v>
      </c>
      <c r="AO116" s="101">
        <v>0.9637401901</v>
      </c>
      <c r="AP116" s="101">
        <v>1.1164275575</v>
      </c>
      <c r="AQ116" s="101">
        <v>4.2913319200000001E-2</v>
      </c>
      <c r="AR116" s="101">
        <v>0.92678300209999998</v>
      </c>
      <c r="AS116" s="101">
        <v>0.86101280140000003</v>
      </c>
      <c r="AT116" s="101">
        <v>0.99757719229999997</v>
      </c>
      <c r="AU116" s="100" t="s">
        <v>28</v>
      </c>
      <c r="AV116" s="100">
        <v>2</v>
      </c>
      <c r="AW116" s="100" t="s">
        <v>28</v>
      </c>
      <c r="AX116" s="100" t="s">
        <v>229</v>
      </c>
      <c r="AY116" s="100" t="s">
        <v>28</v>
      </c>
      <c r="AZ116" s="100" t="s">
        <v>28</v>
      </c>
      <c r="BA116" s="100" t="s">
        <v>28</v>
      </c>
      <c r="BB116" s="100" t="s">
        <v>28</v>
      </c>
      <c r="BC116" s="110" t="s">
        <v>435</v>
      </c>
      <c r="BD116" s="111">
        <v>11739</v>
      </c>
      <c r="BE116" s="111">
        <v>11189</v>
      </c>
      <c r="BF116" s="111">
        <v>12151</v>
      </c>
    </row>
    <row r="117" spans="1:93" x14ac:dyDescent="0.3">
      <c r="A117" s="10"/>
      <c r="B117" t="s">
        <v>120</v>
      </c>
      <c r="C117" s="100">
        <v>8256</v>
      </c>
      <c r="D117" s="114">
        <v>9775</v>
      </c>
      <c r="E117" s="109">
        <v>0.83006974280000001</v>
      </c>
      <c r="F117" s="101">
        <v>0.77366196590000003</v>
      </c>
      <c r="G117" s="101">
        <v>0.89059021679999995</v>
      </c>
      <c r="H117" s="101">
        <v>0.35597705219999998</v>
      </c>
      <c r="I117" s="103">
        <v>0.84460358059999996</v>
      </c>
      <c r="J117" s="101">
        <v>0.8265800204</v>
      </c>
      <c r="K117" s="101">
        <v>0.86302014400000004</v>
      </c>
      <c r="L117" s="101">
        <v>1.0336987791000001</v>
      </c>
      <c r="M117" s="101">
        <v>0.96345329589999995</v>
      </c>
      <c r="N117" s="101">
        <v>1.1090658679000001</v>
      </c>
      <c r="O117" s="114">
        <v>8734</v>
      </c>
      <c r="P117" s="114">
        <v>10360</v>
      </c>
      <c r="Q117" s="109">
        <v>0.82439627370000002</v>
      </c>
      <c r="R117" s="101">
        <v>0.7686897359</v>
      </c>
      <c r="S117" s="101">
        <v>0.88413983460000001</v>
      </c>
      <c r="T117" s="101">
        <v>0.44496812140000003</v>
      </c>
      <c r="U117" s="103">
        <v>0.84305019309999996</v>
      </c>
      <c r="V117" s="101">
        <v>0.82555378660000001</v>
      </c>
      <c r="W117" s="101">
        <v>0.86091741030000002</v>
      </c>
      <c r="X117" s="101">
        <v>1.0276412253</v>
      </c>
      <c r="Y117" s="101">
        <v>0.95820091299999999</v>
      </c>
      <c r="Z117" s="101">
        <v>1.1021138401999999</v>
      </c>
      <c r="AA117" s="114">
        <v>8887</v>
      </c>
      <c r="AB117" s="114">
        <v>10528</v>
      </c>
      <c r="AC117" s="109">
        <v>0.82120253830000001</v>
      </c>
      <c r="AD117" s="101">
        <v>0.76578773050000004</v>
      </c>
      <c r="AE117" s="101">
        <v>0.88062733589999997</v>
      </c>
      <c r="AF117" s="101">
        <v>9.9954866599999997E-2</v>
      </c>
      <c r="AG117" s="103">
        <v>0.84412993920000001</v>
      </c>
      <c r="AH117" s="101">
        <v>0.82676101300000004</v>
      </c>
      <c r="AI117" s="101">
        <v>0.86186375869999998</v>
      </c>
      <c r="AJ117" s="101">
        <v>1.0603935948000001</v>
      </c>
      <c r="AK117" s="101">
        <v>0.98883815679999998</v>
      </c>
      <c r="AL117" s="101">
        <v>1.1371270092000001</v>
      </c>
      <c r="AM117" s="101">
        <v>0.91880968620000003</v>
      </c>
      <c r="AN117" s="101">
        <v>0.99612597069999997</v>
      </c>
      <c r="AO117" s="101">
        <v>0.9244874985</v>
      </c>
      <c r="AP117" s="101">
        <v>1.0733157031</v>
      </c>
      <c r="AQ117" s="101">
        <v>0.85780425130000004</v>
      </c>
      <c r="AR117" s="101">
        <v>0.99316506940000004</v>
      </c>
      <c r="AS117" s="101">
        <v>0.92137947919999996</v>
      </c>
      <c r="AT117" s="101">
        <v>1.0705435461999999</v>
      </c>
      <c r="AU117" s="100" t="s">
        <v>28</v>
      </c>
      <c r="AV117" s="100" t="s">
        <v>28</v>
      </c>
      <c r="AW117" s="100" t="s">
        <v>28</v>
      </c>
      <c r="AX117" s="100" t="s">
        <v>28</v>
      </c>
      <c r="AY117" s="100" t="s">
        <v>28</v>
      </c>
      <c r="AZ117" s="100" t="s">
        <v>28</v>
      </c>
      <c r="BA117" s="100" t="s">
        <v>28</v>
      </c>
      <c r="BB117" s="100" t="s">
        <v>28</v>
      </c>
      <c r="BC117" s="110" t="s">
        <v>28</v>
      </c>
      <c r="BD117" s="111">
        <v>8256</v>
      </c>
      <c r="BE117" s="111">
        <v>8734</v>
      </c>
      <c r="BF117" s="111">
        <v>8887</v>
      </c>
    </row>
    <row r="118" spans="1:93" x14ac:dyDescent="0.3">
      <c r="A118" s="10"/>
      <c r="B118" t="s">
        <v>121</v>
      </c>
      <c r="C118" s="100">
        <v>15325</v>
      </c>
      <c r="D118" s="114">
        <v>19539</v>
      </c>
      <c r="E118" s="109">
        <v>0.79065950220000003</v>
      </c>
      <c r="F118" s="101">
        <v>0.73797252069999997</v>
      </c>
      <c r="G118" s="101">
        <v>0.84710803020000003</v>
      </c>
      <c r="H118" s="101">
        <v>0.65957460700000003</v>
      </c>
      <c r="I118" s="103">
        <v>0.78432877830000003</v>
      </c>
      <c r="J118" s="101">
        <v>0.77200872570000001</v>
      </c>
      <c r="K118" s="101">
        <v>0.7968454398</v>
      </c>
      <c r="L118" s="101">
        <v>0.98462059260000001</v>
      </c>
      <c r="M118" s="101">
        <v>0.91900867399999997</v>
      </c>
      <c r="N118" s="101">
        <v>1.0549168238</v>
      </c>
      <c r="O118" s="114">
        <v>14517</v>
      </c>
      <c r="P118" s="114">
        <v>19603</v>
      </c>
      <c r="Q118" s="109">
        <v>0.7472074688</v>
      </c>
      <c r="R118" s="101">
        <v>0.69745444509999999</v>
      </c>
      <c r="S118" s="101">
        <v>0.80050963230000005</v>
      </c>
      <c r="T118" s="101">
        <v>4.33067403E-2</v>
      </c>
      <c r="U118" s="103">
        <v>0.74054991579999996</v>
      </c>
      <c r="V118" s="101">
        <v>0.728600782</v>
      </c>
      <c r="W118" s="101">
        <v>0.75269501679999995</v>
      </c>
      <c r="X118" s="101">
        <v>0.93142245209999996</v>
      </c>
      <c r="Y118" s="101">
        <v>0.8694034209</v>
      </c>
      <c r="Z118" s="101">
        <v>0.99786562069999996</v>
      </c>
      <c r="AA118" s="114">
        <v>15207</v>
      </c>
      <c r="AB118" s="114">
        <v>21094</v>
      </c>
      <c r="AC118" s="109">
        <v>0.73489741490000005</v>
      </c>
      <c r="AD118" s="101">
        <v>0.68607202590000005</v>
      </c>
      <c r="AE118" s="101">
        <v>0.78719753910000001</v>
      </c>
      <c r="AF118" s="101">
        <v>0.13521513099999999</v>
      </c>
      <c r="AG118" s="103">
        <v>0.72091590029999997</v>
      </c>
      <c r="AH118" s="101">
        <v>0.70954841999999996</v>
      </c>
      <c r="AI118" s="101">
        <v>0.73246549579999998</v>
      </c>
      <c r="AJ118" s="101">
        <v>0.94895044179999999</v>
      </c>
      <c r="AK118" s="101">
        <v>0.8859037179</v>
      </c>
      <c r="AL118" s="101">
        <v>1.0164839845</v>
      </c>
      <c r="AM118" s="101">
        <v>0.65374687190000003</v>
      </c>
      <c r="AN118" s="101">
        <v>0.98352525319999995</v>
      </c>
      <c r="AO118" s="101">
        <v>0.91466560060000002</v>
      </c>
      <c r="AP118" s="101">
        <v>1.0575689334</v>
      </c>
      <c r="AQ118" s="101">
        <v>0.12751454109999999</v>
      </c>
      <c r="AR118" s="101">
        <v>0.94504330459999997</v>
      </c>
      <c r="AS118" s="101">
        <v>0.87878070789999996</v>
      </c>
      <c r="AT118" s="101">
        <v>1.0163022921</v>
      </c>
      <c r="AU118" s="100" t="s">
        <v>28</v>
      </c>
      <c r="AV118" s="100" t="s">
        <v>28</v>
      </c>
      <c r="AW118" s="100" t="s">
        <v>28</v>
      </c>
      <c r="AX118" s="100" t="s">
        <v>28</v>
      </c>
      <c r="AY118" s="100" t="s">
        <v>28</v>
      </c>
      <c r="AZ118" s="100" t="s">
        <v>28</v>
      </c>
      <c r="BA118" s="100" t="s">
        <v>28</v>
      </c>
      <c r="BB118" s="100" t="s">
        <v>28</v>
      </c>
      <c r="BC118" s="110" t="s">
        <v>28</v>
      </c>
      <c r="BD118" s="111">
        <v>15325</v>
      </c>
      <c r="BE118" s="111">
        <v>14517</v>
      </c>
      <c r="BF118" s="111">
        <v>15207</v>
      </c>
      <c r="BQ118" s="52"/>
      <c r="CC118" s="4"/>
      <c r="CO118" s="4"/>
    </row>
    <row r="119" spans="1:93" x14ac:dyDescent="0.3">
      <c r="A119" s="10"/>
      <c r="B119" t="s">
        <v>122</v>
      </c>
      <c r="C119" s="100">
        <v>1971</v>
      </c>
      <c r="D119" s="114">
        <v>3481</v>
      </c>
      <c r="E119" s="109">
        <v>0.59933894659999998</v>
      </c>
      <c r="F119" s="101">
        <v>0.55061322459999995</v>
      </c>
      <c r="G119" s="101">
        <v>0.65237658109999996</v>
      </c>
      <c r="H119" s="101">
        <v>1.362738E-11</v>
      </c>
      <c r="I119" s="103">
        <v>0.56621660439999999</v>
      </c>
      <c r="J119" s="101">
        <v>0.54176337799999996</v>
      </c>
      <c r="K119" s="101">
        <v>0.59177356049999996</v>
      </c>
      <c r="L119" s="101">
        <v>0.74636612499999999</v>
      </c>
      <c r="M119" s="101">
        <v>0.68568722439999996</v>
      </c>
      <c r="N119" s="101">
        <v>0.81241471730000003</v>
      </c>
      <c r="O119" s="114">
        <v>2067</v>
      </c>
      <c r="P119" s="114">
        <v>3673</v>
      </c>
      <c r="Q119" s="109">
        <v>0.58747284109999998</v>
      </c>
      <c r="R119" s="101">
        <v>0.54021037260000004</v>
      </c>
      <c r="S119" s="101">
        <v>0.63887025590000002</v>
      </c>
      <c r="T119" s="101">
        <v>3.3224889999999999E-13</v>
      </c>
      <c r="U119" s="103">
        <v>0.56275524089999995</v>
      </c>
      <c r="V119" s="101">
        <v>0.53901036980000006</v>
      </c>
      <c r="W119" s="101">
        <v>0.5875461381</v>
      </c>
      <c r="X119" s="101">
        <v>0.73230717980000004</v>
      </c>
      <c r="Y119" s="101">
        <v>0.67339272009999995</v>
      </c>
      <c r="Z119" s="101">
        <v>0.796376007</v>
      </c>
      <c r="AA119" s="114">
        <v>1992</v>
      </c>
      <c r="AB119" s="114">
        <v>3901</v>
      </c>
      <c r="AC119" s="109">
        <v>0.51837475440000003</v>
      </c>
      <c r="AD119" s="101">
        <v>0.47654757149999999</v>
      </c>
      <c r="AE119" s="101">
        <v>0.56387316200000004</v>
      </c>
      <c r="AF119" s="101">
        <v>8.6019780000000007E-21</v>
      </c>
      <c r="AG119" s="103">
        <v>0.51063829790000004</v>
      </c>
      <c r="AH119" s="101">
        <v>0.48869934529999998</v>
      </c>
      <c r="AI119" s="101">
        <v>0.53356214570000005</v>
      </c>
      <c r="AJ119" s="101">
        <v>0.66936138599999995</v>
      </c>
      <c r="AK119" s="101">
        <v>0.61535123039999995</v>
      </c>
      <c r="AL119" s="101">
        <v>0.72811208120000004</v>
      </c>
      <c r="AM119" s="101">
        <v>1.36645528E-2</v>
      </c>
      <c r="AN119" s="101">
        <v>0.88238079810000003</v>
      </c>
      <c r="AO119" s="101">
        <v>0.7988460771</v>
      </c>
      <c r="AP119" s="101">
        <v>0.97465068079999995</v>
      </c>
      <c r="AQ119" s="101">
        <v>0.69495945260000003</v>
      </c>
      <c r="AR119" s="101">
        <v>0.98020134410000004</v>
      </c>
      <c r="AS119" s="101">
        <v>0.88696679519999999</v>
      </c>
      <c r="AT119" s="101">
        <v>1.0832363514000001</v>
      </c>
      <c r="AU119" s="100">
        <v>1</v>
      </c>
      <c r="AV119" s="100">
        <v>2</v>
      </c>
      <c r="AW119" s="100">
        <v>3</v>
      </c>
      <c r="AX119" s="100" t="s">
        <v>28</v>
      </c>
      <c r="AY119" s="100" t="s">
        <v>230</v>
      </c>
      <c r="AZ119" s="100" t="s">
        <v>28</v>
      </c>
      <c r="BA119" s="100" t="s">
        <v>28</v>
      </c>
      <c r="BB119" s="100" t="s">
        <v>28</v>
      </c>
      <c r="BC119" s="110" t="s">
        <v>431</v>
      </c>
      <c r="BD119" s="111">
        <v>1971</v>
      </c>
      <c r="BE119" s="111">
        <v>2067</v>
      </c>
      <c r="BF119" s="111">
        <v>1992</v>
      </c>
      <c r="BQ119" s="52"/>
      <c r="CC119" s="4"/>
      <c r="CO119" s="4"/>
    </row>
    <row r="120" spans="1:93" s="3" customFormat="1" x14ac:dyDescent="0.3">
      <c r="A120" s="10"/>
      <c r="B120" s="3" t="s">
        <v>195</v>
      </c>
      <c r="C120" s="106">
        <v>58885</v>
      </c>
      <c r="D120" s="113">
        <v>74860</v>
      </c>
      <c r="E120" s="102">
        <v>0.78537694499999999</v>
      </c>
      <c r="F120" s="107">
        <v>0.73502243609999995</v>
      </c>
      <c r="G120" s="107">
        <v>0.83918111259999995</v>
      </c>
      <c r="H120" s="107">
        <v>0.51136041119999998</v>
      </c>
      <c r="I120" s="108">
        <v>0.78660165640000002</v>
      </c>
      <c r="J120" s="107">
        <v>0.78027392689999997</v>
      </c>
      <c r="K120" s="107">
        <v>0.7929807015</v>
      </c>
      <c r="L120" s="107">
        <v>0.97804214190000005</v>
      </c>
      <c r="M120" s="107">
        <v>0.91533488770000004</v>
      </c>
      <c r="N120" s="107">
        <v>1.0450453098000001</v>
      </c>
      <c r="O120" s="113">
        <v>59268</v>
      </c>
      <c r="P120" s="113">
        <v>76050</v>
      </c>
      <c r="Q120" s="102">
        <v>0.77322964319999998</v>
      </c>
      <c r="R120" s="107">
        <v>0.72375180640000003</v>
      </c>
      <c r="S120" s="107">
        <v>0.82608993279999998</v>
      </c>
      <c r="T120" s="107">
        <v>0.27527673070000003</v>
      </c>
      <c r="U120" s="108">
        <v>0.77932938860000001</v>
      </c>
      <c r="V120" s="107">
        <v>0.77308036769999999</v>
      </c>
      <c r="W120" s="107">
        <v>0.78562892200000001</v>
      </c>
      <c r="X120" s="107">
        <v>0.96386007959999997</v>
      </c>
      <c r="Y120" s="107">
        <v>0.9021840793</v>
      </c>
      <c r="Z120" s="107">
        <v>1.0297524356000001</v>
      </c>
      <c r="AA120" s="113">
        <v>59280</v>
      </c>
      <c r="AB120" s="113">
        <v>78125</v>
      </c>
      <c r="AC120" s="102">
        <v>0.75539285160000003</v>
      </c>
      <c r="AD120" s="107">
        <v>0.70710085310000004</v>
      </c>
      <c r="AE120" s="107">
        <v>0.80698298950000003</v>
      </c>
      <c r="AF120" s="107">
        <v>0.46022863289999999</v>
      </c>
      <c r="AG120" s="108">
        <v>0.75878400000000001</v>
      </c>
      <c r="AH120" s="107">
        <v>0.75270033479999998</v>
      </c>
      <c r="AI120" s="107">
        <v>0.76491683610000005</v>
      </c>
      <c r="AJ120" s="107">
        <v>0.97541556929999995</v>
      </c>
      <c r="AK120" s="107">
        <v>0.91305759600000003</v>
      </c>
      <c r="AL120" s="107">
        <v>1.0420323284999999</v>
      </c>
      <c r="AM120" s="107">
        <v>0.49688155290000002</v>
      </c>
      <c r="AN120" s="107">
        <v>0.97693209030000006</v>
      </c>
      <c r="AO120" s="107">
        <v>0.91332398439999996</v>
      </c>
      <c r="AP120" s="107">
        <v>1.044970159</v>
      </c>
      <c r="AQ120" s="107">
        <v>0.65046460780000004</v>
      </c>
      <c r="AR120" s="107">
        <v>0.98453315720000001</v>
      </c>
      <c r="AS120" s="107">
        <v>0.92033959509999996</v>
      </c>
      <c r="AT120" s="107">
        <v>1.0532042116</v>
      </c>
      <c r="AU120" s="106" t="s">
        <v>28</v>
      </c>
      <c r="AV120" s="106" t="s">
        <v>28</v>
      </c>
      <c r="AW120" s="106" t="s">
        <v>28</v>
      </c>
      <c r="AX120" s="106" t="s">
        <v>28</v>
      </c>
      <c r="AY120" s="106" t="s">
        <v>28</v>
      </c>
      <c r="AZ120" s="106" t="s">
        <v>28</v>
      </c>
      <c r="BA120" s="106" t="s">
        <v>28</v>
      </c>
      <c r="BB120" s="106" t="s">
        <v>28</v>
      </c>
      <c r="BC120" s="104" t="s">
        <v>28</v>
      </c>
      <c r="BD120" s="105">
        <v>58885</v>
      </c>
      <c r="BE120" s="105">
        <v>59268</v>
      </c>
      <c r="BF120" s="105">
        <v>59280</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0">
        <v>43107</v>
      </c>
      <c r="D121" s="114">
        <v>50144</v>
      </c>
      <c r="E121" s="109">
        <v>0.85831169460000001</v>
      </c>
      <c r="F121" s="101">
        <v>0.80299443660000003</v>
      </c>
      <c r="G121" s="101">
        <v>0.91743968769999995</v>
      </c>
      <c r="H121" s="101">
        <v>5.0063728600000003E-2</v>
      </c>
      <c r="I121" s="103">
        <v>0.85966416720000005</v>
      </c>
      <c r="J121" s="101">
        <v>0.85158708039999997</v>
      </c>
      <c r="K121" s="101">
        <v>0.86781786309999998</v>
      </c>
      <c r="L121" s="101">
        <v>1.0688689216</v>
      </c>
      <c r="M121" s="101">
        <v>0.99998147859999997</v>
      </c>
      <c r="N121" s="101">
        <v>1.1425019323000001</v>
      </c>
      <c r="O121" s="114">
        <v>46822</v>
      </c>
      <c r="P121" s="114">
        <v>54422</v>
      </c>
      <c r="Q121" s="109">
        <v>0.86506316009999995</v>
      </c>
      <c r="R121" s="101">
        <v>0.80938565559999998</v>
      </c>
      <c r="S121" s="101">
        <v>0.92457071079999997</v>
      </c>
      <c r="T121" s="101">
        <v>2.6291266300000001E-2</v>
      </c>
      <c r="U121" s="103">
        <v>0.86035059349999998</v>
      </c>
      <c r="V121" s="101">
        <v>0.85259289000000005</v>
      </c>
      <c r="W121" s="101">
        <v>0.86817888409999999</v>
      </c>
      <c r="X121" s="101">
        <v>1.0783340417</v>
      </c>
      <c r="Y121" s="101">
        <v>1.0089299205</v>
      </c>
      <c r="Z121" s="101">
        <v>1.1525124607999999</v>
      </c>
      <c r="AA121" s="114">
        <v>47843</v>
      </c>
      <c r="AB121" s="114">
        <v>57190</v>
      </c>
      <c r="AC121" s="109">
        <v>0.83979864380000002</v>
      </c>
      <c r="AD121" s="101">
        <v>0.78581073229999998</v>
      </c>
      <c r="AE121" s="101">
        <v>0.89749571149999996</v>
      </c>
      <c r="AF121" s="101">
        <v>1.6838396299999999E-2</v>
      </c>
      <c r="AG121" s="103">
        <v>0.83656233609999997</v>
      </c>
      <c r="AH121" s="101">
        <v>0.82909968950000001</v>
      </c>
      <c r="AI121" s="101">
        <v>0.84409215319999997</v>
      </c>
      <c r="AJ121" s="101">
        <v>1.0844061742</v>
      </c>
      <c r="AK121" s="101">
        <v>1.0146932435</v>
      </c>
      <c r="AL121" s="101">
        <v>1.1589086239999999</v>
      </c>
      <c r="AM121" s="101">
        <v>0.39353109349999998</v>
      </c>
      <c r="AN121" s="101">
        <v>0.97079459930000001</v>
      </c>
      <c r="AO121" s="101">
        <v>0.90689601220000005</v>
      </c>
      <c r="AP121" s="101">
        <v>1.0391953889000001</v>
      </c>
      <c r="AQ121" s="101">
        <v>0.82174770990000001</v>
      </c>
      <c r="AR121" s="101">
        <v>1.0078659833000001</v>
      </c>
      <c r="AS121" s="101">
        <v>0.94145688549999995</v>
      </c>
      <c r="AT121" s="101">
        <v>1.0789594891000001</v>
      </c>
      <c r="AU121" s="100" t="s">
        <v>28</v>
      </c>
      <c r="AV121" s="100" t="s">
        <v>28</v>
      </c>
      <c r="AW121" s="100" t="s">
        <v>28</v>
      </c>
      <c r="AX121" s="100" t="s">
        <v>28</v>
      </c>
      <c r="AY121" s="100" t="s">
        <v>28</v>
      </c>
      <c r="AZ121" s="100" t="s">
        <v>28</v>
      </c>
      <c r="BA121" s="100" t="s">
        <v>28</v>
      </c>
      <c r="BB121" s="100" t="s">
        <v>28</v>
      </c>
      <c r="BC121" s="110" t="s">
        <v>28</v>
      </c>
      <c r="BD121" s="111">
        <v>43107</v>
      </c>
      <c r="BE121" s="111">
        <v>46822</v>
      </c>
      <c r="BF121" s="111">
        <v>47843</v>
      </c>
    </row>
    <row r="122" spans="1:93" x14ac:dyDescent="0.3">
      <c r="A122" s="10"/>
      <c r="B122" t="s">
        <v>197</v>
      </c>
      <c r="C122" s="100">
        <v>32616</v>
      </c>
      <c r="D122" s="114">
        <v>41362</v>
      </c>
      <c r="E122" s="109">
        <v>0.78638980479999998</v>
      </c>
      <c r="F122" s="101">
        <v>0.73544735679999995</v>
      </c>
      <c r="G122" s="101">
        <v>0.84086089829999999</v>
      </c>
      <c r="H122" s="101">
        <v>0.54051567109999998</v>
      </c>
      <c r="I122" s="103">
        <v>0.78854987669999999</v>
      </c>
      <c r="J122" s="101">
        <v>0.78003835060000004</v>
      </c>
      <c r="K122" s="101">
        <v>0.79715427780000003</v>
      </c>
      <c r="L122" s="101">
        <v>0.97930347200000001</v>
      </c>
      <c r="M122" s="101">
        <v>0.91586404809999999</v>
      </c>
      <c r="N122" s="101">
        <v>1.0471371731000001</v>
      </c>
      <c r="O122" s="114">
        <v>32245</v>
      </c>
      <c r="P122" s="114">
        <v>40752</v>
      </c>
      <c r="Q122" s="109">
        <v>0.78858811780000004</v>
      </c>
      <c r="R122" s="101">
        <v>0.73758137089999998</v>
      </c>
      <c r="S122" s="101">
        <v>0.84312218849999998</v>
      </c>
      <c r="T122" s="101">
        <v>0.61537007470000005</v>
      </c>
      <c r="U122" s="103">
        <v>0.79124950920000003</v>
      </c>
      <c r="V122" s="101">
        <v>0.78266011800000002</v>
      </c>
      <c r="W122" s="101">
        <v>0.79993316569999995</v>
      </c>
      <c r="X122" s="101">
        <v>0.98300500079999997</v>
      </c>
      <c r="Y122" s="101">
        <v>0.91942315590000001</v>
      </c>
      <c r="Z122" s="101">
        <v>1.0509837884</v>
      </c>
      <c r="AA122" s="114">
        <v>31844</v>
      </c>
      <c r="AB122" s="114">
        <v>41211</v>
      </c>
      <c r="AC122" s="109">
        <v>0.7677558377</v>
      </c>
      <c r="AD122" s="101">
        <v>0.71819174200000002</v>
      </c>
      <c r="AE122" s="101">
        <v>0.82074046779999998</v>
      </c>
      <c r="AF122" s="101">
        <v>0.79928308349999999</v>
      </c>
      <c r="AG122" s="103">
        <v>0.77270631629999997</v>
      </c>
      <c r="AH122" s="101">
        <v>0.76426585989999996</v>
      </c>
      <c r="AI122" s="101">
        <v>0.78123998800000005</v>
      </c>
      <c r="AJ122" s="101">
        <v>0.99137951310000005</v>
      </c>
      <c r="AK122" s="101">
        <v>0.92737891989999999</v>
      </c>
      <c r="AL122" s="101">
        <v>1.0597969373</v>
      </c>
      <c r="AM122" s="101">
        <v>0.44499640070000002</v>
      </c>
      <c r="AN122" s="101">
        <v>0.97358281250000001</v>
      </c>
      <c r="AO122" s="101">
        <v>0.90894225370000004</v>
      </c>
      <c r="AP122" s="101">
        <v>1.0428203651000001</v>
      </c>
      <c r="AQ122" s="101">
        <v>0.93665048419999997</v>
      </c>
      <c r="AR122" s="101">
        <v>1.0027954495</v>
      </c>
      <c r="AS122" s="101">
        <v>0.93608665599999996</v>
      </c>
      <c r="AT122" s="101">
        <v>1.0742581439000001</v>
      </c>
      <c r="AU122" s="100" t="s">
        <v>28</v>
      </c>
      <c r="AV122" s="100" t="s">
        <v>28</v>
      </c>
      <c r="AW122" s="100" t="s">
        <v>28</v>
      </c>
      <c r="AX122" s="100" t="s">
        <v>28</v>
      </c>
      <c r="AY122" s="100" t="s">
        <v>28</v>
      </c>
      <c r="AZ122" s="100" t="s">
        <v>28</v>
      </c>
      <c r="BA122" s="100" t="s">
        <v>28</v>
      </c>
      <c r="BB122" s="100" t="s">
        <v>28</v>
      </c>
      <c r="BC122" s="110" t="s">
        <v>28</v>
      </c>
      <c r="BD122" s="111">
        <v>32616</v>
      </c>
      <c r="BE122" s="111">
        <v>32245</v>
      </c>
      <c r="BF122" s="111">
        <v>31844</v>
      </c>
      <c r="BQ122" s="52"/>
      <c r="CC122" s="4"/>
      <c r="CO122" s="4"/>
    </row>
    <row r="123" spans="1:93" s="3" customFormat="1" x14ac:dyDescent="0.3">
      <c r="A123" s="10"/>
      <c r="B123" s="3" t="s">
        <v>123</v>
      </c>
      <c r="C123" s="106">
        <v>26349</v>
      </c>
      <c r="D123" s="113">
        <v>38358</v>
      </c>
      <c r="E123" s="102">
        <v>0.72040570699999995</v>
      </c>
      <c r="F123" s="107">
        <v>0.67261969570000002</v>
      </c>
      <c r="G123" s="107">
        <v>0.77158665739999999</v>
      </c>
      <c r="H123" s="107">
        <v>1.9360864E-3</v>
      </c>
      <c r="I123" s="108">
        <v>0.68692319719999995</v>
      </c>
      <c r="J123" s="107">
        <v>0.67867887579999997</v>
      </c>
      <c r="K123" s="107">
        <v>0.69526766750000002</v>
      </c>
      <c r="L123" s="107">
        <v>0.89713244739999998</v>
      </c>
      <c r="M123" s="107">
        <v>0.83762378319999997</v>
      </c>
      <c r="N123" s="107">
        <v>0.96086888199999998</v>
      </c>
      <c r="O123" s="113">
        <v>24891</v>
      </c>
      <c r="P123" s="113">
        <v>38501</v>
      </c>
      <c r="Q123" s="102">
        <v>0.67113984299999996</v>
      </c>
      <c r="R123" s="107">
        <v>0.6267249574</v>
      </c>
      <c r="S123" s="107">
        <v>0.71870233269999995</v>
      </c>
      <c r="T123" s="107">
        <v>3.2737244999999999E-7</v>
      </c>
      <c r="U123" s="108">
        <v>0.64650268820000001</v>
      </c>
      <c r="V123" s="107">
        <v>0.63852085920000001</v>
      </c>
      <c r="W123" s="107">
        <v>0.65458429419999997</v>
      </c>
      <c r="X123" s="107">
        <v>0.83660127129999995</v>
      </c>
      <c r="Y123" s="107">
        <v>0.78123643170000001</v>
      </c>
      <c r="Z123" s="107">
        <v>0.89588971880000001</v>
      </c>
      <c r="AA123" s="113">
        <v>20537</v>
      </c>
      <c r="AB123" s="113">
        <v>37179</v>
      </c>
      <c r="AC123" s="102">
        <v>0.57311716930000001</v>
      </c>
      <c r="AD123" s="107">
        <v>0.53510034220000002</v>
      </c>
      <c r="AE123" s="107">
        <v>0.61383494620000001</v>
      </c>
      <c r="AF123" s="107">
        <v>8.2205069999999999E-18</v>
      </c>
      <c r="AG123" s="108">
        <v>0.55238172090000004</v>
      </c>
      <c r="AH123" s="107">
        <v>0.54487841889999999</v>
      </c>
      <c r="AI123" s="107">
        <v>0.55998834779999995</v>
      </c>
      <c r="AJ123" s="107">
        <v>0.74004858370000004</v>
      </c>
      <c r="AK123" s="107">
        <v>0.69095862350000004</v>
      </c>
      <c r="AL123" s="107">
        <v>0.79262619729999995</v>
      </c>
      <c r="AM123" s="107">
        <v>1.7520399999999999E-5</v>
      </c>
      <c r="AN123" s="107">
        <v>0.85394597760000002</v>
      </c>
      <c r="AO123" s="107">
        <v>0.79457498140000005</v>
      </c>
      <c r="AP123" s="107">
        <v>0.91775320100000002</v>
      </c>
      <c r="AQ123" s="107">
        <v>5.3711161399999999E-2</v>
      </c>
      <c r="AR123" s="107">
        <v>0.93161372330000003</v>
      </c>
      <c r="AS123" s="107">
        <v>0.86692296140000003</v>
      </c>
      <c r="AT123" s="107">
        <v>1.0011317823000001</v>
      </c>
      <c r="AU123" s="106">
        <v>1</v>
      </c>
      <c r="AV123" s="106">
        <v>2</v>
      </c>
      <c r="AW123" s="106">
        <v>3</v>
      </c>
      <c r="AX123" s="106" t="s">
        <v>28</v>
      </c>
      <c r="AY123" s="106" t="s">
        <v>230</v>
      </c>
      <c r="AZ123" s="106" t="s">
        <v>28</v>
      </c>
      <c r="BA123" s="106" t="s">
        <v>28</v>
      </c>
      <c r="BB123" s="106" t="s">
        <v>28</v>
      </c>
      <c r="BC123" s="104" t="s">
        <v>431</v>
      </c>
      <c r="BD123" s="105">
        <v>26349</v>
      </c>
      <c r="BE123" s="105">
        <v>24891</v>
      </c>
      <c r="BF123" s="105">
        <v>20537</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0">
        <v>15501</v>
      </c>
      <c r="D124" s="114">
        <v>27971</v>
      </c>
      <c r="E124" s="109">
        <v>0.61775182949999996</v>
      </c>
      <c r="F124" s="101">
        <v>0.5755060957</v>
      </c>
      <c r="G124" s="101">
        <v>0.66309866350000002</v>
      </c>
      <c r="H124" s="101">
        <v>3.960024E-13</v>
      </c>
      <c r="I124" s="103">
        <v>0.55418111619999999</v>
      </c>
      <c r="J124" s="101">
        <v>0.54552533950000004</v>
      </c>
      <c r="K124" s="101">
        <v>0.56297423290000004</v>
      </c>
      <c r="L124" s="101">
        <v>0.76929597490000001</v>
      </c>
      <c r="M124" s="101">
        <v>0.71668670450000005</v>
      </c>
      <c r="N124" s="101">
        <v>0.82576709349999999</v>
      </c>
      <c r="O124" s="114">
        <v>16534</v>
      </c>
      <c r="P124" s="114">
        <v>29902</v>
      </c>
      <c r="Q124" s="109">
        <v>0.61090327300000002</v>
      </c>
      <c r="R124" s="101">
        <v>0.56927447499999995</v>
      </c>
      <c r="S124" s="101">
        <v>0.6555762208</v>
      </c>
      <c r="T124" s="101">
        <v>3.8455849999999997E-14</v>
      </c>
      <c r="U124" s="103">
        <v>0.55293960269999998</v>
      </c>
      <c r="V124" s="101">
        <v>0.54457527309999998</v>
      </c>
      <c r="W124" s="101">
        <v>0.56143240299999997</v>
      </c>
      <c r="X124" s="101">
        <v>0.76151410190000002</v>
      </c>
      <c r="Y124" s="101">
        <v>0.70962222620000004</v>
      </c>
      <c r="Z124" s="101">
        <v>0.81720062579999997</v>
      </c>
      <c r="AA124" s="114">
        <v>13908</v>
      </c>
      <c r="AB124" s="114">
        <v>31128</v>
      </c>
      <c r="AC124" s="109">
        <v>0.4978590826</v>
      </c>
      <c r="AD124" s="101">
        <v>0.46388583329999999</v>
      </c>
      <c r="AE124" s="101">
        <v>0.53432040449999996</v>
      </c>
      <c r="AF124" s="101">
        <v>1.644041E-34</v>
      </c>
      <c r="AG124" s="103">
        <v>0.44680030840000001</v>
      </c>
      <c r="AH124" s="101">
        <v>0.43943611220000001</v>
      </c>
      <c r="AI124" s="101">
        <v>0.45428791590000001</v>
      </c>
      <c r="AJ124" s="101">
        <v>0.64287012960000001</v>
      </c>
      <c r="AK124" s="101">
        <v>0.59900151720000006</v>
      </c>
      <c r="AL124" s="101">
        <v>0.68995151389999998</v>
      </c>
      <c r="AM124" s="101">
        <v>1.2864917999999999E-7</v>
      </c>
      <c r="AN124" s="101">
        <v>0.81495566419999999</v>
      </c>
      <c r="AO124" s="101">
        <v>0.75535514709999996</v>
      </c>
      <c r="AP124" s="101">
        <v>0.87925889859999995</v>
      </c>
      <c r="AQ124" s="101">
        <v>0.77374888630000005</v>
      </c>
      <c r="AR124" s="101">
        <v>0.98891374129999998</v>
      </c>
      <c r="AS124" s="101">
        <v>0.91653511480000005</v>
      </c>
      <c r="AT124" s="101">
        <v>1.0670080960999999</v>
      </c>
      <c r="AU124" s="100">
        <v>1</v>
      </c>
      <c r="AV124" s="100">
        <v>2</v>
      </c>
      <c r="AW124" s="100">
        <v>3</v>
      </c>
      <c r="AX124" s="100" t="s">
        <v>28</v>
      </c>
      <c r="AY124" s="100" t="s">
        <v>230</v>
      </c>
      <c r="AZ124" s="100" t="s">
        <v>28</v>
      </c>
      <c r="BA124" s="100" t="s">
        <v>28</v>
      </c>
      <c r="BB124" s="100" t="s">
        <v>28</v>
      </c>
      <c r="BC124" s="110" t="s">
        <v>431</v>
      </c>
      <c r="BD124" s="111">
        <v>15501</v>
      </c>
      <c r="BE124" s="111">
        <v>16534</v>
      </c>
      <c r="BF124" s="111">
        <v>13908</v>
      </c>
      <c r="BQ124" s="52"/>
      <c r="CC124" s="4"/>
      <c r="CO124" s="4"/>
    </row>
    <row r="125" spans="1:93" x14ac:dyDescent="0.3">
      <c r="A125" s="10"/>
      <c r="B125" t="s">
        <v>125</v>
      </c>
      <c r="C125" s="100">
        <v>5009</v>
      </c>
      <c r="D125" s="114">
        <v>8208</v>
      </c>
      <c r="E125" s="109">
        <v>0.67361711310000005</v>
      </c>
      <c r="F125" s="101">
        <v>0.62378090070000003</v>
      </c>
      <c r="G125" s="101">
        <v>0.72743492880000005</v>
      </c>
      <c r="H125" s="101">
        <v>7.4508675000000004E-6</v>
      </c>
      <c r="I125" s="103">
        <v>0.61025828459999998</v>
      </c>
      <c r="J125" s="101">
        <v>0.59359016369999995</v>
      </c>
      <c r="K125" s="101">
        <v>0.6273944494</v>
      </c>
      <c r="L125" s="101">
        <v>0.83886588259999995</v>
      </c>
      <c r="M125" s="101">
        <v>0.77680407110000005</v>
      </c>
      <c r="N125" s="101">
        <v>0.90588604660000005</v>
      </c>
      <c r="O125" s="114">
        <v>5451</v>
      </c>
      <c r="P125" s="114">
        <v>9031</v>
      </c>
      <c r="Q125" s="109">
        <v>0.67160576309999998</v>
      </c>
      <c r="R125" s="101">
        <v>0.62255760390000003</v>
      </c>
      <c r="S125" s="101">
        <v>0.72451817819999997</v>
      </c>
      <c r="T125" s="101">
        <v>4.3689847E-6</v>
      </c>
      <c r="U125" s="103">
        <v>0.60358764259999997</v>
      </c>
      <c r="V125" s="101">
        <v>0.58777521470000005</v>
      </c>
      <c r="W125" s="101">
        <v>0.61982545899999997</v>
      </c>
      <c r="X125" s="101">
        <v>0.83718205830000003</v>
      </c>
      <c r="Y125" s="101">
        <v>0.77604166750000003</v>
      </c>
      <c r="Z125" s="101">
        <v>0.90313939080000005</v>
      </c>
      <c r="AA125" s="114">
        <v>4449</v>
      </c>
      <c r="AB125" s="114">
        <v>9410</v>
      </c>
      <c r="AC125" s="109">
        <v>0.52208069800000001</v>
      </c>
      <c r="AD125" s="101">
        <v>0.483575223</v>
      </c>
      <c r="AE125" s="101">
        <v>0.56365223490000005</v>
      </c>
      <c r="AF125" s="101">
        <v>6.2983719999999999E-24</v>
      </c>
      <c r="AG125" s="103">
        <v>0.47279489899999999</v>
      </c>
      <c r="AH125" s="101">
        <v>0.45910423379999998</v>
      </c>
      <c r="AI125" s="101">
        <v>0.48689382520000002</v>
      </c>
      <c r="AJ125" s="101">
        <v>0.67414675710000005</v>
      </c>
      <c r="AK125" s="101">
        <v>0.62442582089999998</v>
      </c>
      <c r="AL125" s="101">
        <v>0.72782680479999995</v>
      </c>
      <c r="AM125" s="101">
        <v>9.6623641999999994E-9</v>
      </c>
      <c r="AN125" s="101">
        <v>0.77736184929999996</v>
      </c>
      <c r="AO125" s="101">
        <v>0.71326890369999996</v>
      </c>
      <c r="AP125" s="101">
        <v>0.8472140614</v>
      </c>
      <c r="AQ125" s="101">
        <v>0.94578268639999996</v>
      </c>
      <c r="AR125" s="101">
        <v>0.99701410489999998</v>
      </c>
      <c r="AS125" s="101">
        <v>0.91468378390000005</v>
      </c>
      <c r="AT125" s="101">
        <v>1.0867549452</v>
      </c>
      <c r="AU125" s="100">
        <v>1</v>
      </c>
      <c r="AV125" s="100">
        <v>2</v>
      </c>
      <c r="AW125" s="100">
        <v>3</v>
      </c>
      <c r="AX125" s="100" t="s">
        <v>28</v>
      </c>
      <c r="AY125" s="100" t="s">
        <v>230</v>
      </c>
      <c r="AZ125" s="100" t="s">
        <v>28</v>
      </c>
      <c r="BA125" s="100" t="s">
        <v>28</v>
      </c>
      <c r="BB125" s="100" t="s">
        <v>28</v>
      </c>
      <c r="BC125" s="110" t="s">
        <v>431</v>
      </c>
      <c r="BD125" s="111">
        <v>5009</v>
      </c>
      <c r="BE125" s="111">
        <v>5451</v>
      </c>
      <c r="BF125" s="111">
        <v>4449</v>
      </c>
      <c r="BQ125" s="52"/>
      <c r="CC125" s="4"/>
      <c r="CO125" s="4"/>
    </row>
    <row r="126" spans="1:93" s="3" customFormat="1" x14ac:dyDescent="0.3">
      <c r="A126" s="10" t="s">
        <v>235</v>
      </c>
      <c r="B126" s="3" t="s">
        <v>49</v>
      </c>
      <c r="C126" s="106">
        <v>64028</v>
      </c>
      <c r="D126" s="113">
        <v>79922</v>
      </c>
      <c r="E126" s="102">
        <v>0.81966872049999995</v>
      </c>
      <c r="F126" s="107">
        <v>0.76693873420000003</v>
      </c>
      <c r="G126" s="107">
        <v>0.87602409609999998</v>
      </c>
      <c r="H126" s="107">
        <v>0.54500576950000001</v>
      </c>
      <c r="I126" s="108">
        <v>0.80113110279999999</v>
      </c>
      <c r="J126" s="107">
        <v>0.79494971719999996</v>
      </c>
      <c r="K126" s="107">
        <v>0.80736055370000004</v>
      </c>
      <c r="L126" s="107">
        <v>1.0207462241</v>
      </c>
      <c r="M126" s="107">
        <v>0.9550807509</v>
      </c>
      <c r="N126" s="107">
        <v>1.0909264510000001</v>
      </c>
      <c r="O126" s="113">
        <v>77326</v>
      </c>
      <c r="P126" s="113">
        <v>96829</v>
      </c>
      <c r="Q126" s="102">
        <v>0.81676742420000004</v>
      </c>
      <c r="R126" s="107">
        <v>0.76451053219999998</v>
      </c>
      <c r="S126" s="107">
        <v>0.87259625230000004</v>
      </c>
      <c r="T126" s="107">
        <v>0.59426708250000004</v>
      </c>
      <c r="U126" s="108">
        <v>0.79858306909999999</v>
      </c>
      <c r="V126" s="107">
        <v>0.7929741937</v>
      </c>
      <c r="W126" s="107">
        <v>0.80423161730000003</v>
      </c>
      <c r="X126" s="107">
        <v>1.018131575</v>
      </c>
      <c r="Y126" s="107">
        <v>0.95299137700000003</v>
      </c>
      <c r="Z126" s="107">
        <v>1.0877243269000001</v>
      </c>
      <c r="AA126" s="113">
        <v>82429</v>
      </c>
      <c r="AB126" s="113">
        <v>105195</v>
      </c>
      <c r="AC126" s="102">
        <v>0.79311278539999996</v>
      </c>
      <c r="AD126" s="107">
        <v>0.74255377099999997</v>
      </c>
      <c r="AE126" s="107">
        <v>0.84711426280000002</v>
      </c>
      <c r="AF126" s="107">
        <v>0.4781793573</v>
      </c>
      <c r="AG126" s="108">
        <v>0.78358286990000003</v>
      </c>
      <c r="AH126" s="107">
        <v>0.77825183580000001</v>
      </c>
      <c r="AI126" s="107">
        <v>0.78895042169999996</v>
      </c>
      <c r="AJ126" s="107">
        <v>1.0241221601999999</v>
      </c>
      <c r="AK126" s="107">
        <v>0.95883685910000005</v>
      </c>
      <c r="AL126" s="107">
        <v>1.0938526081</v>
      </c>
      <c r="AM126" s="107">
        <v>0.3908190493</v>
      </c>
      <c r="AN126" s="107">
        <v>0.97103870930000002</v>
      </c>
      <c r="AO126" s="107">
        <v>0.90799818570000002</v>
      </c>
      <c r="AP126" s="107">
        <v>1.0384560120999999</v>
      </c>
      <c r="AQ126" s="107">
        <v>0.91816342149999997</v>
      </c>
      <c r="AR126" s="107">
        <v>0.99646040380000001</v>
      </c>
      <c r="AS126" s="107">
        <v>0.93128921369999995</v>
      </c>
      <c r="AT126" s="107">
        <v>1.0661922437</v>
      </c>
      <c r="AU126" s="106" t="s">
        <v>28</v>
      </c>
      <c r="AV126" s="106" t="s">
        <v>28</v>
      </c>
      <c r="AW126" s="106" t="s">
        <v>28</v>
      </c>
      <c r="AX126" s="106" t="s">
        <v>28</v>
      </c>
      <c r="AY126" s="106" t="s">
        <v>28</v>
      </c>
      <c r="AZ126" s="106" t="s">
        <v>28</v>
      </c>
      <c r="BA126" s="106" t="s">
        <v>28</v>
      </c>
      <c r="BB126" s="106" t="s">
        <v>28</v>
      </c>
      <c r="BC126" s="104" t="s">
        <v>28</v>
      </c>
      <c r="BD126" s="105">
        <v>64028</v>
      </c>
      <c r="BE126" s="105">
        <v>77326</v>
      </c>
      <c r="BF126" s="105">
        <v>82429</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0">
        <v>30777</v>
      </c>
      <c r="D127" s="114">
        <v>36656</v>
      </c>
      <c r="E127" s="109">
        <v>0.8275608378</v>
      </c>
      <c r="F127" s="101">
        <v>0.77382646430000002</v>
      </c>
      <c r="G127" s="101">
        <v>0.88502651659999998</v>
      </c>
      <c r="H127" s="101">
        <v>0.37927814240000002</v>
      </c>
      <c r="I127" s="103">
        <v>0.83961697950000003</v>
      </c>
      <c r="J127" s="101">
        <v>0.83028889589999999</v>
      </c>
      <c r="K127" s="101">
        <v>0.84904986169999996</v>
      </c>
      <c r="L127" s="101">
        <v>1.0305744005999999</v>
      </c>
      <c r="M127" s="101">
        <v>0.96365814839999997</v>
      </c>
      <c r="N127" s="101">
        <v>1.1021373055000001</v>
      </c>
      <c r="O127" s="114">
        <v>31989</v>
      </c>
      <c r="P127" s="114">
        <v>37614</v>
      </c>
      <c r="Q127" s="109">
        <v>0.83731849820000004</v>
      </c>
      <c r="R127" s="101">
        <v>0.78311834199999997</v>
      </c>
      <c r="S127" s="101">
        <v>0.89526988439999999</v>
      </c>
      <c r="T127" s="101">
        <v>0.20981092239999999</v>
      </c>
      <c r="U127" s="103">
        <v>0.850454618</v>
      </c>
      <c r="V127" s="101">
        <v>0.84118586120000005</v>
      </c>
      <c r="W127" s="101">
        <v>0.85982550420000003</v>
      </c>
      <c r="X127" s="101">
        <v>1.0437492683</v>
      </c>
      <c r="Y127" s="101">
        <v>0.97618671769999998</v>
      </c>
      <c r="Z127" s="101">
        <v>1.1159878694000001</v>
      </c>
      <c r="AA127" s="114">
        <v>33822</v>
      </c>
      <c r="AB127" s="114">
        <v>40116</v>
      </c>
      <c r="AC127" s="109">
        <v>0.83269132160000003</v>
      </c>
      <c r="AD127" s="101">
        <v>0.77892229209999997</v>
      </c>
      <c r="AE127" s="101">
        <v>0.89017202880000001</v>
      </c>
      <c r="AF127" s="101">
        <v>3.3194302100000003E-2</v>
      </c>
      <c r="AG127" s="103">
        <v>0.84310499549999995</v>
      </c>
      <c r="AH127" s="101">
        <v>0.83416745640000001</v>
      </c>
      <c r="AI127" s="101">
        <v>0.85213829429999999</v>
      </c>
      <c r="AJ127" s="101">
        <v>1.0752287074</v>
      </c>
      <c r="AK127" s="101">
        <v>1.0057984124999999</v>
      </c>
      <c r="AL127" s="101">
        <v>1.1494517778</v>
      </c>
      <c r="AM127" s="101">
        <v>0.87450513919999995</v>
      </c>
      <c r="AN127" s="101">
        <v>0.99447381530000001</v>
      </c>
      <c r="AO127" s="101">
        <v>0.92838409479999995</v>
      </c>
      <c r="AP127" s="101">
        <v>1.0652683248000001</v>
      </c>
      <c r="AQ127" s="101">
        <v>0.73933348629999995</v>
      </c>
      <c r="AR127" s="101">
        <v>1.0117908678</v>
      </c>
      <c r="AS127" s="101">
        <v>0.94428684220000003</v>
      </c>
      <c r="AT127" s="101">
        <v>1.0841205388999999</v>
      </c>
      <c r="AU127" s="100" t="s">
        <v>28</v>
      </c>
      <c r="AV127" s="100" t="s">
        <v>28</v>
      </c>
      <c r="AW127" s="100" t="s">
        <v>28</v>
      </c>
      <c r="AX127" s="100" t="s">
        <v>28</v>
      </c>
      <c r="AY127" s="100" t="s">
        <v>28</v>
      </c>
      <c r="AZ127" s="100" t="s">
        <v>28</v>
      </c>
      <c r="BA127" s="100" t="s">
        <v>28</v>
      </c>
      <c r="BB127" s="100" t="s">
        <v>28</v>
      </c>
      <c r="BC127" s="110" t="s">
        <v>28</v>
      </c>
      <c r="BD127" s="111">
        <v>30777</v>
      </c>
      <c r="BE127" s="111">
        <v>31989</v>
      </c>
      <c r="BF127" s="111">
        <v>33822</v>
      </c>
      <c r="BQ127" s="52"/>
    </row>
    <row r="128" spans="1:93" x14ac:dyDescent="0.3">
      <c r="A128" s="10"/>
      <c r="B128" t="s">
        <v>52</v>
      </c>
      <c r="C128" s="100">
        <v>48764</v>
      </c>
      <c r="D128" s="114">
        <v>58350</v>
      </c>
      <c r="E128" s="109">
        <v>0.83372646449999999</v>
      </c>
      <c r="F128" s="101">
        <v>0.77986603970000001</v>
      </c>
      <c r="G128" s="101">
        <v>0.89130668899999999</v>
      </c>
      <c r="H128" s="101">
        <v>0.27059115160000002</v>
      </c>
      <c r="I128" s="103">
        <v>0.83571550989999999</v>
      </c>
      <c r="J128" s="101">
        <v>0.82833084140000002</v>
      </c>
      <c r="K128" s="101">
        <v>0.84316601349999998</v>
      </c>
      <c r="L128" s="101">
        <v>1.0382525517000001</v>
      </c>
      <c r="M128" s="101">
        <v>0.97117932569999998</v>
      </c>
      <c r="N128" s="101">
        <v>1.109958102</v>
      </c>
      <c r="O128" s="114">
        <v>54368</v>
      </c>
      <c r="P128" s="114">
        <v>64406</v>
      </c>
      <c r="Q128" s="109">
        <v>0.84284519400000002</v>
      </c>
      <c r="R128" s="101">
        <v>0.78860476589999995</v>
      </c>
      <c r="S128" s="101">
        <v>0.90081629200000002</v>
      </c>
      <c r="T128" s="101">
        <v>0.145524864</v>
      </c>
      <c r="U128" s="103">
        <v>0.84414495540000001</v>
      </c>
      <c r="V128" s="101">
        <v>0.83707902369999998</v>
      </c>
      <c r="W128" s="101">
        <v>0.85127053190000002</v>
      </c>
      <c r="X128" s="101">
        <v>1.0506385042999999</v>
      </c>
      <c r="Y128" s="101">
        <v>0.98302575329999997</v>
      </c>
      <c r="Z128" s="101">
        <v>1.1229016768</v>
      </c>
      <c r="AA128" s="114">
        <v>57555</v>
      </c>
      <c r="AB128" s="114">
        <v>70111</v>
      </c>
      <c r="AC128" s="109">
        <v>0.81815625979999995</v>
      </c>
      <c r="AD128" s="101">
        <v>0.76565474830000002</v>
      </c>
      <c r="AE128" s="101">
        <v>0.87425783869999996</v>
      </c>
      <c r="AF128" s="101">
        <v>0.10456388129999999</v>
      </c>
      <c r="AG128" s="103">
        <v>0.82091255299999999</v>
      </c>
      <c r="AH128" s="101">
        <v>0.8142332578</v>
      </c>
      <c r="AI128" s="101">
        <v>0.82764663949999995</v>
      </c>
      <c r="AJ128" s="101">
        <v>1.0564600289999999</v>
      </c>
      <c r="AK128" s="101">
        <v>0.98866644100000001</v>
      </c>
      <c r="AL128" s="101">
        <v>1.1289022733</v>
      </c>
      <c r="AM128" s="101">
        <v>0.39120137090000001</v>
      </c>
      <c r="AN128" s="101">
        <v>0.97070762889999995</v>
      </c>
      <c r="AO128" s="101">
        <v>0.90693218350000004</v>
      </c>
      <c r="AP128" s="101">
        <v>1.0389677617999999</v>
      </c>
      <c r="AQ128" s="101">
        <v>0.75496367529999997</v>
      </c>
      <c r="AR128" s="101">
        <v>1.0109373156000001</v>
      </c>
      <c r="AS128" s="101">
        <v>0.94418380930000001</v>
      </c>
      <c r="AT128" s="101">
        <v>1.0824102743999999</v>
      </c>
      <c r="AU128" s="100" t="s">
        <v>28</v>
      </c>
      <c r="AV128" s="100" t="s">
        <v>28</v>
      </c>
      <c r="AW128" s="100" t="s">
        <v>28</v>
      </c>
      <c r="AX128" s="100" t="s">
        <v>28</v>
      </c>
      <c r="AY128" s="100" t="s">
        <v>28</v>
      </c>
      <c r="AZ128" s="100" t="s">
        <v>28</v>
      </c>
      <c r="BA128" s="100" t="s">
        <v>28</v>
      </c>
      <c r="BB128" s="100" t="s">
        <v>28</v>
      </c>
      <c r="BC128" s="110" t="s">
        <v>28</v>
      </c>
      <c r="BD128" s="111">
        <v>48764</v>
      </c>
      <c r="BE128" s="111">
        <v>54368</v>
      </c>
      <c r="BF128" s="111">
        <v>57555</v>
      </c>
      <c r="BQ128" s="52"/>
    </row>
    <row r="129" spans="1:104" x14ac:dyDescent="0.3">
      <c r="A129" s="10"/>
      <c r="B129" t="s">
        <v>51</v>
      </c>
      <c r="C129" s="100">
        <v>56992</v>
      </c>
      <c r="D129" s="114">
        <v>67586</v>
      </c>
      <c r="E129" s="109">
        <v>0.84501241189999998</v>
      </c>
      <c r="F129" s="101">
        <v>0.79056176629999997</v>
      </c>
      <c r="G129" s="101">
        <v>0.90321339420000002</v>
      </c>
      <c r="H129" s="101">
        <v>0.1335463945</v>
      </c>
      <c r="I129" s="103">
        <v>0.84325156099999998</v>
      </c>
      <c r="J129" s="101">
        <v>0.83635683920000004</v>
      </c>
      <c r="K129" s="101">
        <v>0.85020312109999996</v>
      </c>
      <c r="L129" s="101">
        <v>1.0523071177000001</v>
      </c>
      <c r="M129" s="101">
        <v>0.98449888060000001</v>
      </c>
      <c r="N129" s="101">
        <v>1.1247857074000001</v>
      </c>
      <c r="O129" s="114">
        <v>61879</v>
      </c>
      <c r="P129" s="114">
        <v>72594</v>
      </c>
      <c r="Q129" s="109">
        <v>0.85187330029999997</v>
      </c>
      <c r="R129" s="101">
        <v>0.79727020689999994</v>
      </c>
      <c r="S129" s="101">
        <v>0.91021602639999999</v>
      </c>
      <c r="T129" s="101">
        <v>7.5605422399999997E-2</v>
      </c>
      <c r="U129" s="103">
        <v>0.8523982698</v>
      </c>
      <c r="V129" s="101">
        <v>0.84570853030000004</v>
      </c>
      <c r="W129" s="101">
        <v>0.85914092659999997</v>
      </c>
      <c r="X129" s="101">
        <v>1.0618923812000001</v>
      </c>
      <c r="Y129" s="101">
        <v>0.99382755420000002</v>
      </c>
      <c r="Z129" s="101">
        <v>1.1346188022999999</v>
      </c>
      <c r="AA129" s="114">
        <v>61744</v>
      </c>
      <c r="AB129" s="114">
        <v>73908</v>
      </c>
      <c r="AC129" s="109">
        <v>0.82868750879999997</v>
      </c>
      <c r="AD129" s="101">
        <v>0.77564869940000003</v>
      </c>
      <c r="AE129" s="101">
        <v>0.88535310860000005</v>
      </c>
      <c r="AF129" s="101">
        <v>4.4804108799999999E-2</v>
      </c>
      <c r="AG129" s="103">
        <v>0.83541700490000004</v>
      </c>
      <c r="AH129" s="101">
        <v>0.82885340119999995</v>
      </c>
      <c r="AI129" s="101">
        <v>0.84203258520000002</v>
      </c>
      <c r="AJ129" s="101">
        <v>1.0700587070000001</v>
      </c>
      <c r="AK129" s="101">
        <v>1.0015713229000001</v>
      </c>
      <c r="AL129" s="101">
        <v>1.1432292542</v>
      </c>
      <c r="AM129" s="101">
        <v>0.42308856859999999</v>
      </c>
      <c r="AN129" s="101">
        <v>0.97278258220000002</v>
      </c>
      <c r="AO129" s="101">
        <v>0.9092731772</v>
      </c>
      <c r="AP129" s="101">
        <v>1.0407278868000001</v>
      </c>
      <c r="AQ129" s="101">
        <v>0.81536487430000004</v>
      </c>
      <c r="AR129" s="101">
        <v>1.0081192752999999</v>
      </c>
      <c r="AS129" s="101">
        <v>0.94196496370000005</v>
      </c>
      <c r="AT129" s="101">
        <v>1.0789196121</v>
      </c>
      <c r="AU129" s="100" t="s">
        <v>28</v>
      </c>
      <c r="AV129" s="100" t="s">
        <v>28</v>
      </c>
      <c r="AW129" s="100" t="s">
        <v>28</v>
      </c>
      <c r="AX129" s="100" t="s">
        <v>28</v>
      </c>
      <c r="AY129" s="100" t="s">
        <v>28</v>
      </c>
      <c r="AZ129" s="100" t="s">
        <v>28</v>
      </c>
      <c r="BA129" s="100" t="s">
        <v>28</v>
      </c>
      <c r="BB129" s="100" t="s">
        <v>28</v>
      </c>
      <c r="BC129" s="110" t="s">
        <v>28</v>
      </c>
      <c r="BD129" s="111">
        <v>56992</v>
      </c>
      <c r="BE129" s="111">
        <v>61879</v>
      </c>
      <c r="BF129" s="111">
        <v>61744</v>
      </c>
      <c r="BQ129" s="52"/>
    </row>
    <row r="130" spans="1:104" x14ac:dyDescent="0.3">
      <c r="A130" s="10"/>
      <c r="B130" t="s">
        <v>53</v>
      </c>
      <c r="C130" s="100">
        <v>30109</v>
      </c>
      <c r="D130" s="114">
        <v>36632</v>
      </c>
      <c r="E130" s="109">
        <v>0.82307858349999996</v>
      </c>
      <c r="F130" s="101">
        <v>0.76912907549999998</v>
      </c>
      <c r="G130" s="101">
        <v>0.88081230600000004</v>
      </c>
      <c r="H130" s="101">
        <v>0.47542487459999999</v>
      </c>
      <c r="I130" s="103">
        <v>0.8219316445</v>
      </c>
      <c r="J130" s="101">
        <v>0.8126998701</v>
      </c>
      <c r="K130" s="101">
        <v>0.83126828610000003</v>
      </c>
      <c r="L130" s="101">
        <v>1.0249925794999999</v>
      </c>
      <c r="M130" s="101">
        <v>0.95780841689999996</v>
      </c>
      <c r="N130" s="101">
        <v>1.0968892833999999</v>
      </c>
      <c r="O130" s="114">
        <v>33042</v>
      </c>
      <c r="P130" s="114">
        <v>39916</v>
      </c>
      <c r="Q130" s="109">
        <v>0.83349728599999995</v>
      </c>
      <c r="R130" s="101">
        <v>0.77916156299999995</v>
      </c>
      <c r="S130" s="101">
        <v>0.8916221728</v>
      </c>
      <c r="T130" s="101">
        <v>0.266156746</v>
      </c>
      <c r="U130" s="103">
        <v>0.82778835549999996</v>
      </c>
      <c r="V130" s="101">
        <v>0.81891076770000004</v>
      </c>
      <c r="W130" s="101">
        <v>0.83676218290000004</v>
      </c>
      <c r="X130" s="101">
        <v>1.0389859824000001</v>
      </c>
      <c r="Y130" s="101">
        <v>0.97125444270000005</v>
      </c>
      <c r="Z130" s="101">
        <v>1.1114408584</v>
      </c>
      <c r="AA130" s="114">
        <v>35764</v>
      </c>
      <c r="AB130" s="114">
        <v>44176</v>
      </c>
      <c r="AC130" s="109">
        <v>0.81586648910000004</v>
      </c>
      <c r="AD130" s="101">
        <v>0.76277561709999997</v>
      </c>
      <c r="AE130" s="101">
        <v>0.87265260330000005</v>
      </c>
      <c r="AF130" s="101">
        <v>0.12896158560000001</v>
      </c>
      <c r="AG130" s="103">
        <v>0.80957986240000002</v>
      </c>
      <c r="AH130" s="101">
        <v>0.80123275140000005</v>
      </c>
      <c r="AI130" s="101">
        <v>0.81801393219999996</v>
      </c>
      <c r="AJ130" s="101">
        <v>1.0535033184</v>
      </c>
      <c r="AK130" s="101">
        <v>0.98494870739999996</v>
      </c>
      <c r="AL130" s="101">
        <v>1.1268294821</v>
      </c>
      <c r="AM130" s="101">
        <v>0.54803597079999999</v>
      </c>
      <c r="AN130" s="101">
        <v>0.97884720530000002</v>
      </c>
      <c r="AO130" s="101">
        <v>0.91289281509999998</v>
      </c>
      <c r="AP130" s="101">
        <v>1.0495666475000001</v>
      </c>
      <c r="AQ130" s="101">
        <v>0.72526462130000002</v>
      </c>
      <c r="AR130" s="101">
        <v>1.0126582112</v>
      </c>
      <c r="AS130" s="101">
        <v>0.94405193899999995</v>
      </c>
      <c r="AT130" s="101">
        <v>1.0862502478</v>
      </c>
      <c r="AU130" s="100" t="s">
        <v>28</v>
      </c>
      <c r="AV130" s="100" t="s">
        <v>28</v>
      </c>
      <c r="AW130" s="100" t="s">
        <v>28</v>
      </c>
      <c r="AX130" s="100" t="s">
        <v>28</v>
      </c>
      <c r="AY130" s="100" t="s">
        <v>28</v>
      </c>
      <c r="AZ130" s="100" t="s">
        <v>28</v>
      </c>
      <c r="BA130" s="100" t="s">
        <v>28</v>
      </c>
      <c r="BB130" s="100" t="s">
        <v>28</v>
      </c>
      <c r="BC130" s="110" t="s">
        <v>28</v>
      </c>
      <c r="BD130" s="111">
        <v>30109</v>
      </c>
      <c r="BE130" s="111">
        <v>33042</v>
      </c>
      <c r="BF130" s="111">
        <v>35764</v>
      </c>
    </row>
    <row r="131" spans="1:104" x14ac:dyDescent="0.3">
      <c r="A131" s="10"/>
      <c r="B131" t="s">
        <v>57</v>
      </c>
      <c r="C131" s="100">
        <v>58792</v>
      </c>
      <c r="D131" s="114">
        <v>71914</v>
      </c>
      <c r="E131" s="109">
        <v>0.81898878929999996</v>
      </c>
      <c r="F131" s="101">
        <v>0.76639372130000005</v>
      </c>
      <c r="G131" s="101">
        <v>0.8751932831</v>
      </c>
      <c r="H131" s="101">
        <v>0.5606740013</v>
      </c>
      <c r="I131" s="103">
        <v>0.81753205220000003</v>
      </c>
      <c r="J131" s="101">
        <v>0.810950328</v>
      </c>
      <c r="K131" s="101">
        <v>0.82416719400000005</v>
      </c>
      <c r="L131" s="101">
        <v>1.0198994952</v>
      </c>
      <c r="M131" s="101">
        <v>0.95440203779999999</v>
      </c>
      <c r="N131" s="101">
        <v>1.0898918265999999</v>
      </c>
      <c r="O131" s="114">
        <v>66637</v>
      </c>
      <c r="P131" s="114">
        <v>79601</v>
      </c>
      <c r="Q131" s="109">
        <v>0.83050541249999998</v>
      </c>
      <c r="R131" s="101">
        <v>0.77742758030000003</v>
      </c>
      <c r="S131" s="101">
        <v>0.88720706299999996</v>
      </c>
      <c r="T131" s="101">
        <v>0.3038213334</v>
      </c>
      <c r="U131" s="103">
        <v>0.83713772440000001</v>
      </c>
      <c r="V131" s="101">
        <v>0.8308057432</v>
      </c>
      <c r="W131" s="101">
        <v>0.84351796479999996</v>
      </c>
      <c r="X131" s="101">
        <v>1.0352564985999999</v>
      </c>
      <c r="Y131" s="101">
        <v>0.96909296739999995</v>
      </c>
      <c r="Z131" s="101">
        <v>1.1059372567000001</v>
      </c>
      <c r="AA131" s="114">
        <v>72005</v>
      </c>
      <c r="AB131" s="114">
        <v>88910</v>
      </c>
      <c r="AC131" s="109">
        <v>0.80592316090000005</v>
      </c>
      <c r="AD131" s="101">
        <v>0.75455715800000001</v>
      </c>
      <c r="AE131" s="101">
        <v>0.86078587210000002</v>
      </c>
      <c r="AF131" s="101">
        <v>0.23553275260000001</v>
      </c>
      <c r="AG131" s="103">
        <v>0.80986390730000002</v>
      </c>
      <c r="AH131" s="101">
        <v>0.80397013019999997</v>
      </c>
      <c r="AI131" s="101">
        <v>0.81580089079999996</v>
      </c>
      <c r="AJ131" s="101">
        <v>1.0406638044000001</v>
      </c>
      <c r="AK131" s="101">
        <v>0.97433646380000005</v>
      </c>
      <c r="AL131" s="101">
        <v>1.111506337</v>
      </c>
      <c r="AM131" s="101">
        <v>0.37969334040000002</v>
      </c>
      <c r="AN131" s="101">
        <v>0.97040085320000002</v>
      </c>
      <c r="AO131" s="101">
        <v>0.90748091350000004</v>
      </c>
      <c r="AP131" s="101">
        <v>1.0376833297000001</v>
      </c>
      <c r="AQ131" s="101">
        <v>0.68491212109999999</v>
      </c>
      <c r="AR131" s="101">
        <v>1.0140620035000001</v>
      </c>
      <c r="AS131" s="101">
        <v>0.94791949939999998</v>
      </c>
      <c r="AT131" s="101">
        <v>1.0848196998999999</v>
      </c>
      <c r="AU131" s="100" t="s">
        <v>28</v>
      </c>
      <c r="AV131" s="100" t="s">
        <v>28</v>
      </c>
      <c r="AW131" s="100" t="s">
        <v>28</v>
      </c>
      <c r="AX131" s="100" t="s">
        <v>28</v>
      </c>
      <c r="AY131" s="100" t="s">
        <v>28</v>
      </c>
      <c r="AZ131" s="100" t="s">
        <v>28</v>
      </c>
      <c r="BA131" s="100" t="s">
        <v>28</v>
      </c>
      <c r="BB131" s="100" t="s">
        <v>28</v>
      </c>
      <c r="BC131" s="110" t="s">
        <v>28</v>
      </c>
      <c r="BD131" s="111">
        <v>58792</v>
      </c>
      <c r="BE131" s="111">
        <v>66637</v>
      </c>
      <c r="BF131" s="111">
        <v>72005</v>
      </c>
      <c r="BQ131" s="52"/>
    </row>
    <row r="132" spans="1:104" x14ac:dyDescent="0.3">
      <c r="A132" s="10"/>
      <c r="B132" t="s">
        <v>54</v>
      </c>
      <c r="C132" s="100">
        <v>47914</v>
      </c>
      <c r="D132" s="114">
        <v>57770</v>
      </c>
      <c r="E132" s="109">
        <v>0.8374125268</v>
      </c>
      <c r="F132" s="101">
        <v>0.78345563419999997</v>
      </c>
      <c r="G132" s="101">
        <v>0.89508545159999997</v>
      </c>
      <c r="H132" s="101">
        <v>0.2170119241</v>
      </c>
      <c r="I132" s="103">
        <v>0.82939241819999998</v>
      </c>
      <c r="J132" s="101">
        <v>0.82199919099999996</v>
      </c>
      <c r="K132" s="101">
        <v>0.83685214159999999</v>
      </c>
      <c r="L132" s="101">
        <v>1.0428428623999999</v>
      </c>
      <c r="M132" s="101">
        <v>0.97564950360000002</v>
      </c>
      <c r="N132" s="101">
        <v>1.1146638539</v>
      </c>
      <c r="O132" s="114">
        <v>50884</v>
      </c>
      <c r="P132" s="114">
        <v>61184</v>
      </c>
      <c r="Q132" s="109">
        <v>0.83894120670000005</v>
      </c>
      <c r="R132" s="101">
        <v>0.78506067440000005</v>
      </c>
      <c r="S132" s="101">
        <v>0.89651968469999999</v>
      </c>
      <c r="T132" s="101">
        <v>0.18634319460000001</v>
      </c>
      <c r="U132" s="103">
        <v>0.83165533469999997</v>
      </c>
      <c r="V132" s="101">
        <v>0.82446058860000004</v>
      </c>
      <c r="W132" s="101">
        <v>0.83891286659999997</v>
      </c>
      <c r="X132" s="101">
        <v>1.045772036</v>
      </c>
      <c r="Y132" s="101">
        <v>0.97860790880000004</v>
      </c>
      <c r="Z132" s="101">
        <v>1.1175457928999999</v>
      </c>
      <c r="AA132" s="114">
        <v>52020</v>
      </c>
      <c r="AB132" s="114">
        <v>62633</v>
      </c>
      <c r="AC132" s="109">
        <v>0.82992223620000005</v>
      </c>
      <c r="AD132" s="101">
        <v>0.77672369770000005</v>
      </c>
      <c r="AE132" s="101">
        <v>0.88676439259999995</v>
      </c>
      <c r="AF132" s="101">
        <v>4.0619687299999999E-2</v>
      </c>
      <c r="AG132" s="103">
        <v>0.83055258409999999</v>
      </c>
      <c r="AH132" s="101">
        <v>0.82344592699999997</v>
      </c>
      <c r="AI132" s="101">
        <v>0.83772057440000003</v>
      </c>
      <c r="AJ132" s="101">
        <v>1.0716530725</v>
      </c>
      <c r="AK132" s="101">
        <v>1.0029594352</v>
      </c>
      <c r="AL132" s="101">
        <v>1.1450516019000001</v>
      </c>
      <c r="AM132" s="101">
        <v>0.75451599400000002</v>
      </c>
      <c r="AN132" s="101">
        <v>0.98924957970000005</v>
      </c>
      <c r="AO132" s="101">
        <v>0.92444861010000001</v>
      </c>
      <c r="AP132" s="101">
        <v>1.0585928954999999</v>
      </c>
      <c r="AQ132" s="101">
        <v>0.95807694290000001</v>
      </c>
      <c r="AR132" s="101">
        <v>1.0018254800999999</v>
      </c>
      <c r="AS132" s="101">
        <v>0.93596487500000003</v>
      </c>
      <c r="AT132" s="101">
        <v>1.0723204677</v>
      </c>
      <c r="AU132" s="100" t="s">
        <v>28</v>
      </c>
      <c r="AV132" s="100" t="s">
        <v>28</v>
      </c>
      <c r="AW132" s="100" t="s">
        <v>28</v>
      </c>
      <c r="AX132" s="100" t="s">
        <v>28</v>
      </c>
      <c r="AY132" s="100" t="s">
        <v>28</v>
      </c>
      <c r="AZ132" s="100" t="s">
        <v>28</v>
      </c>
      <c r="BA132" s="100" t="s">
        <v>28</v>
      </c>
      <c r="BB132" s="100" t="s">
        <v>28</v>
      </c>
      <c r="BC132" s="110" t="s">
        <v>28</v>
      </c>
      <c r="BD132" s="111">
        <v>47914</v>
      </c>
      <c r="BE132" s="111">
        <v>50884</v>
      </c>
      <c r="BF132" s="111">
        <v>52020</v>
      </c>
      <c r="BQ132" s="52"/>
      <c r="CC132" s="4"/>
    </row>
    <row r="133" spans="1:104" x14ac:dyDescent="0.3">
      <c r="A133" s="10"/>
      <c r="B133" t="s">
        <v>55</v>
      </c>
      <c r="C133" s="100">
        <v>80879</v>
      </c>
      <c r="D133" s="114">
        <v>97820</v>
      </c>
      <c r="E133" s="109">
        <v>0.82748303020000002</v>
      </c>
      <c r="F133" s="101">
        <v>0.77448089060000003</v>
      </c>
      <c r="G133" s="101">
        <v>0.88411240810000002</v>
      </c>
      <c r="H133" s="101">
        <v>0.3740460155</v>
      </c>
      <c r="I133" s="103">
        <v>0.82681455739999998</v>
      </c>
      <c r="J133" s="101">
        <v>0.82113593939999996</v>
      </c>
      <c r="K133" s="101">
        <v>0.8325324462</v>
      </c>
      <c r="L133" s="101">
        <v>1.0304775056</v>
      </c>
      <c r="M133" s="101">
        <v>0.96447311570000005</v>
      </c>
      <c r="N133" s="101">
        <v>1.1009989520000001</v>
      </c>
      <c r="O133" s="114">
        <v>86147</v>
      </c>
      <c r="P133" s="114">
        <v>102522</v>
      </c>
      <c r="Q133" s="109">
        <v>0.83622207270000004</v>
      </c>
      <c r="R133" s="101">
        <v>0.78286707740000006</v>
      </c>
      <c r="S133" s="101">
        <v>0.89321338849999998</v>
      </c>
      <c r="T133" s="101">
        <v>0.21722038290000001</v>
      </c>
      <c r="U133" s="103">
        <v>0.8402781842</v>
      </c>
      <c r="V133" s="101">
        <v>0.83468573739999996</v>
      </c>
      <c r="W133" s="101">
        <v>0.8459081007</v>
      </c>
      <c r="X133" s="101">
        <v>1.0423825323</v>
      </c>
      <c r="Y133" s="101">
        <v>0.97587350679999996</v>
      </c>
      <c r="Z133" s="101">
        <v>1.1134243692000001</v>
      </c>
      <c r="AA133" s="114">
        <v>88144</v>
      </c>
      <c r="AB133" s="114">
        <v>107353</v>
      </c>
      <c r="AC133" s="109">
        <v>0.82080951800000002</v>
      </c>
      <c r="AD133" s="101">
        <v>0.76848304749999996</v>
      </c>
      <c r="AE133" s="101">
        <v>0.87669892930000004</v>
      </c>
      <c r="AF133" s="101">
        <v>8.3535916599999996E-2</v>
      </c>
      <c r="AG133" s="103">
        <v>0.82106694739999997</v>
      </c>
      <c r="AH133" s="101">
        <v>0.81566441290000002</v>
      </c>
      <c r="AI133" s="101">
        <v>0.82650526540000002</v>
      </c>
      <c r="AJ133" s="101">
        <v>1.0598860997999999</v>
      </c>
      <c r="AK133" s="101">
        <v>0.99231853680000004</v>
      </c>
      <c r="AL133" s="101">
        <v>1.1320543784999999</v>
      </c>
      <c r="AM133" s="101">
        <v>0.58598169280000001</v>
      </c>
      <c r="AN133" s="101">
        <v>0.98156882580000004</v>
      </c>
      <c r="AO133" s="101">
        <v>0.91801117600000004</v>
      </c>
      <c r="AP133" s="101">
        <v>1.0495268305000001</v>
      </c>
      <c r="AQ133" s="101">
        <v>0.75916827249999996</v>
      </c>
      <c r="AR133" s="101">
        <v>1.0105609929999999</v>
      </c>
      <c r="AS133" s="101">
        <v>0.94491697649999995</v>
      </c>
      <c r="AT133" s="101">
        <v>1.0807653434</v>
      </c>
      <c r="AU133" s="100" t="s">
        <v>28</v>
      </c>
      <c r="AV133" s="100" t="s">
        <v>28</v>
      </c>
      <c r="AW133" s="100" t="s">
        <v>28</v>
      </c>
      <c r="AX133" s="100" t="s">
        <v>28</v>
      </c>
      <c r="AY133" s="100" t="s">
        <v>28</v>
      </c>
      <c r="AZ133" s="100" t="s">
        <v>28</v>
      </c>
      <c r="BA133" s="100" t="s">
        <v>28</v>
      </c>
      <c r="BB133" s="100" t="s">
        <v>28</v>
      </c>
      <c r="BC133" s="110" t="s">
        <v>28</v>
      </c>
      <c r="BD133" s="111">
        <v>80879</v>
      </c>
      <c r="BE133" s="111">
        <v>86147</v>
      </c>
      <c r="BF133" s="111">
        <v>88144</v>
      </c>
    </row>
    <row r="134" spans="1:104" x14ac:dyDescent="0.3">
      <c r="A134" s="10"/>
      <c r="B134" t="s">
        <v>58</v>
      </c>
      <c r="C134" s="100">
        <v>27951</v>
      </c>
      <c r="D134" s="114">
        <v>35301</v>
      </c>
      <c r="E134" s="109">
        <v>0.78884441220000001</v>
      </c>
      <c r="F134" s="101">
        <v>0.73724120270000004</v>
      </c>
      <c r="G134" s="101">
        <v>0.84405958920000002</v>
      </c>
      <c r="H134" s="101">
        <v>0.60613920430000001</v>
      </c>
      <c r="I134" s="103">
        <v>0.79179060079999997</v>
      </c>
      <c r="J134" s="101">
        <v>0.78256241000000004</v>
      </c>
      <c r="K134" s="101">
        <v>0.80112761300000002</v>
      </c>
      <c r="L134" s="101">
        <v>0.98236023289999996</v>
      </c>
      <c r="M134" s="101">
        <v>0.91809795240000003</v>
      </c>
      <c r="N134" s="101">
        <v>1.0511205527</v>
      </c>
      <c r="O134" s="114">
        <v>30646</v>
      </c>
      <c r="P134" s="114">
        <v>37669</v>
      </c>
      <c r="Q134" s="109">
        <v>0.80283157080000001</v>
      </c>
      <c r="R134" s="101">
        <v>0.75066418310000005</v>
      </c>
      <c r="S134" s="101">
        <v>0.85862432990000004</v>
      </c>
      <c r="T134" s="101">
        <v>0.98231838800000004</v>
      </c>
      <c r="U134" s="103">
        <v>0.81356022189999999</v>
      </c>
      <c r="V134" s="101">
        <v>0.80450243720000003</v>
      </c>
      <c r="W134" s="101">
        <v>0.82271998710000005</v>
      </c>
      <c r="X134" s="101">
        <v>1.0007600052000001</v>
      </c>
      <c r="Y134" s="101">
        <v>0.93573137760000002</v>
      </c>
      <c r="Z134" s="101">
        <v>1.0703077956</v>
      </c>
      <c r="AA134" s="114">
        <v>30408</v>
      </c>
      <c r="AB134" s="114">
        <v>38300</v>
      </c>
      <c r="AC134" s="109">
        <v>0.77869174860000001</v>
      </c>
      <c r="AD134" s="101">
        <v>0.7282446575</v>
      </c>
      <c r="AE134" s="101">
        <v>0.83263341940000002</v>
      </c>
      <c r="AF134" s="101">
        <v>0.87246764610000005</v>
      </c>
      <c r="AG134" s="103">
        <v>0.79394255869999997</v>
      </c>
      <c r="AH134" s="101">
        <v>0.7850688562</v>
      </c>
      <c r="AI134" s="101">
        <v>0.80291656150000001</v>
      </c>
      <c r="AJ134" s="101">
        <v>1.0055007187</v>
      </c>
      <c r="AK134" s="101">
        <v>0.94035994069999995</v>
      </c>
      <c r="AL134" s="101">
        <v>1.0751539401000001</v>
      </c>
      <c r="AM134" s="101">
        <v>0.38744283530000001</v>
      </c>
      <c r="AN134" s="101">
        <v>0.96993164799999998</v>
      </c>
      <c r="AO134" s="101">
        <v>0.90505064400000002</v>
      </c>
      <c r="AP134" s="101">
        <v>1.0394638223999999</v>
      </c>
      <c r="AQ134" s="101">
        <v>0.62162428439999995</v>
      </c>
      <c r="AR134" s="101">
        <v>1.0177312006999999</v>
      </c>
      <c r="AS134" s="101">
        <v>0.94911946430000005</v>
      </c>
      <c r="AT134" s="101">
        <v>1.0913028717</v>
      </c>
      <c r="AU134" s="100" t="s">
        <v>28</v>
      </c>
      <c r="AV134" s="100" t="s">
        <v>28</v>
      </c>
      <c r="AW134" s="100" t="s">
        <v>28</v>
      </c>
      <c r="AX134" s="100" t="s">
        <v>28</v>
      </c>
      <c r="AY134" s="100" t="s">
        <v>28</v>
      </c>
      <c r="AZ134" s="100" t="s">
        <v>28</v>
      </c>
      <c r="BA134" s="100" t="s">
        <v>28</v>
      </c>
      <c r="BB134" s="100" t="s">
        <v>28</v>
      </c>
      <c r="BC134" s="110" t="s">
        <v>28</v>
      </c>
      <c r="BD134" s="111">
        <v>27951</v>
      </c>
      <c r="BE134" s="111">
        <v>30646</v>
      </c>
      <c r="BF134" s="111">
        <v>30408</v>
      </c>
    </row>
    <row r="135" spans="1:104" x14ac:dyDescent="0.3">
      <c r="A135" s="10"/>
      <c r="B135" t="s">
        <v>56</v>
      </c>
      <c r="C135" s="100">
        <v>50339</v>
      </c>
      <c r="D135" s="114">
        <v>59726</v>
      </c>
      <c r="E135" s="109">
        <v>0.8421220573</v>
      </c>
      <c r="F135" s="101">
        <v>0.78794012619999998</v>
      </c>
      <c r="G135" s="101">
        <v>0.9000297558</v>
      </c>
      <c r="H135" s="101">
        <v>0.1610219333</v>
      </c>
      <c r="I135" s="103">
        <v>0.84283226739999995</v>
      </c>
      <c r="J135" s="101">
        <v>0.83550163550000001</v>
      </c>
      <c r="K135" s="101">
        <v>0.85022721759999997</v>
      </c>
      <c r="L135" s="101">
        <v>1.0487077140000001</v>
      </c>
      <c r="M135" s="101">
        <v>0.98123411140000005</v>
      </c>
      <c r="N135" s="101">
        <v>1.1208210729000001</v>
      </c>
      <c r="O135" s="114">
        <v>52922</v>
      </c>
      <c r="P135" s="114">
        <v>61564</v>
      </c>
      <c r="Q135" s="109">
        <v>0.86003287070000001</v>
      </c>
      <c r="R135" s="101">
        <v>0.80478879830000005</v>
      </c>
      <c r="S135" s="101">
        <v>0.91906912740000002</v>
      </c>
      <c r="T135" s="101">
        <v>3.99490365E-2</v>
      </c>
      <c r="U135" s="103">
        <v>0.85962575529999996</v>
      </c>
      <c r="V135" s="101">
        <v>0.85233301669999995</v>
      </c>
      <c r="W135" s="101">
        <v>0.86698089209999996</v>
      </c>
      <c r="X135" s="101">
        <v>1.0720635950999999</v>
      </c>
      <c r="Y135" s="101">
        <v>1.0031997635000001</v>
      </c>
      <c r="Z135" s="101">
        <v>1.1456545284999999</v>
      </c>
      <c r="AA135" s="114">
        <v>59447</v>
      </c>
      <c r="AB135" s="114">
        <v>65800</v>
      </c>
      <c r="AC135" s="109">
        <v>0.88851950489999998</v>
      </c>
      <c r="AD135" s="101">
        <v>0.83163231289999995</v>
      </c>
      <c r="AE135" s="101">
        <v>0.9492980231</v>
      </c>
      <c r="AF135" s="101">
        <v>4.6844000000000001E-5</v>
      </c>
      <c r="AG135" s="103">
        <v>0.90344984800000006</v>
      </c>
      <c r="AH135" s="101">
        <v>0.89621644330000005</v>
      </c>
      <c r="AI135" s="101">
        <v>0.91074163389999996</v>
      </c>
      <c r="AJ135" s="101">
        <v>1.1473179245</v>
      </c>
      <c r="AK135" s="101">
        <v>1.0738612421</v>
      </c>
      <c r="AL135" s="101">
        <v>1.2257993568000001</v>
      </c>
      <c r="AM135" s="101">
        <v>0.3453411072</v>
      </c>
      <c r="AN135" s="101">
        <v>1.0331227273000001</v>
      </c>
      <c r="AO135" s="101">
        <v>0.96551448900000003</v>
      </c>
      <c r="AP135" s="101">
        <v>1.1054650986000001</v>
      </c>
      <c r="AQ135" s="101">
        <v>0.54361151210000003</v>
      </c>
      <c r="AR135" s="101">
        <v>1.0212686667999999</v>
      </c>
      <c r="AS135" s="101">
        <v>0.95421236750000005</v>
      </c>
      <c r="AT135" s="101">
        <v>1.093037279</v>
      </c>
      <c r="AU135" s="100" t="s">
        <v>28</v>
      </c>
      <c r="AV135" s="100" t="s">
        <v>28</v>
      </c>
      <c r="AW135" s="100">
        <v>3</v>
      </c>
      <c r="AX135" s="100" t="s">
        <v>28</v>
      </c>
      <c r="AY135" s="100" t="s">
        <v>28</v>
      </c>
      <c r="AZ135" s="100" t="s">
        <v>28</v>
      </c>
      <c r="BA135" s="100" t="s">
        <v>28</v>
      </c>
      <c r="BB135" s="100" t="s">
        <v>28</v>
      </c>
      <c r="BC135" s="110">
        <v>-3</v>
      </c>
      <c r="BD135" s="111">
        <v>50339</v>
      </c>
      <c r="BE135" s="111">
        <v>52922</v>
      </c>
      <c r="BF135" s="111">
        <v>59447</v>
      </c>
    </row>
    <row r="136" spans="1:104" x14ac:dyDescent="0.3">
      <c r="A136" s="10"/>
      <c r="B136" t="s">
        <v>59</v>
      </c>
      <c r="C136" s="100">
        <v>59495</v>
      </c>
      <c r="D136" s="114">
        <v>75559</v>
      </c>
      <c r="E136" s="109">
        <v>0.7929162971</v>
      </c>
      <c r="F136" s="101">
        <v>0.74200348620000001</v>
      </c>
      <c r="G136" s="101">
        <v>0.84732250710000001</v>
      </c>
      <c r="H136" s="101">
        <v>0.70873110049999999</v>
      </c>
      <c r="I136" s="103">
        <v>0.78739792740000003</v>
      </c>
      <c r="J136" s="101">
        <v>0.78109621730000001</v>
      </c>
      <c r="K136" s="101">
        <v>0.79375047840000001</v>
      </c>
      <c r="L136" s="101">
        <v>0.98743101450000004</v>
      </c>
      <c r="M136" s="101">
        <v>0.92402849809999998</v>
      </c>
      <c r="N136" s="101">
        <v>1.0551839152</v>
      </c>
      <c r="O136" s="114">
        <v>62969</v>
      </c>
      <c r="P136" s="114">
        <v>77494</v>
      </c>
      <c r="Q136" s="109">
        <v>0.8152211895</v>
      </c>
      <c r="R136" s="101">
        <v>0.76299180889999996</v>
      </c>
      <c r="S136" s="101">
        <v>0.87102584859999999</v>
      </c>
      <c r="T136" s="101">
        <v>0.63420401510000002</v>
      </c>
      <c r="U136" s="103">
        <v>0.81256613420000001</v>
      </c>
      <c r="V136" s="101">
        <v>0.8062442219</v>
      </c>
      <c r="W136" s="101">
        <v>0.81893761769999995</v>
      </c>
      <c r="X136" s="101">
        <v>1.0162041347999999</v>
      </c>
      <c r="Y136" s="101">
        <v>0.9510982308</v>
      </c>
      <c r="Z136" s="101">
        <v>1.0857667591</v>
      </c>
      <c r="AA136" s="114">
        <v>59334</v>
      </c>
      <c r="AB136" s="114">
        <v>73206</v>
      </c>
      <c r="AC136" s="109">
        <v>0.80002172780000003</v>
      </c>
      <c r="AD136" s="101">
        <v>0.74886721550000002</v>
      </c>
      <c r="AE136" s="101">
        <v>0.85467056320000001</v>
      </c>
      <c r="AF136" s="101">
        <v>0.33490506129999997</v>
      </c>
      <c r="AG136" s="103">
        <v>0.81050733549999998</v>
      </c>
      <c r="AH136" s="101">
        <v>0.80401191650000003</v>
      </c>
      <c r="AI136" s="101">
        <v>0.81705522929999996</v>
      </c>
      <c r="AJ136" s="101">
        <v>1.0330434652</v>
      </c>
      <c r="AK136" s="101">
        <v>0.96698921599999998</v>
      </c>
      <c r="AL136" s="101">
        <v>1.1036098266000001</v>
      </c>
      <c r="AM136" s="101">
        <v>0.58425355329999995</v>
      </c>
      <c r="AN136" s="101">
        <v>0.98135541380000002</v>
      </c>
      <c r="AO136" s="101">
        <v>0.91737911449999998</v>
      </c>
      <c r="AP136" s="101">
        <v>1.0497933004</v>
      </c>
      <c r="AQ136" s="101">
        <v>0.42120943490000001</v>
      </c>
      <c r="AR136" s="101">
        <v>1.0281301978999999</v>
      </c>
      <c r="AS136" s="101">
        <v>0.96092498790000003</v>
      </c>
      <c r="AT136" s="101">
        <v>1.1000356086</v>
      </c>
      <c r="AU136" s="100" t="s">
        <v>28</v>
      </c>
      <c r="AV136" s="100" t="s">
        <v>28</v>
      </c>
      <c r="AW136" s="100" t="s">
        <v>28</v>
      </c>
      <c r="AX136" s="100" t="s">
        <v>28</v>
      </c>
      <c r="AY136" s="100" t="s">
        <v>28</v>
      </c>
      <c r="AZ136" s="100" t="s">
        <v>28</v>
      </c>
      <c r="BA136" s="100" t="s">
        <v>28</v>
      </c>
      <c r="BB136" s="100" t="s">
        <v>28</v>
      </c>
      <c r="BC136" s="110" t="s">
        <v>28</v>
      </c>
      <c r="BD136" s="111">
        <v>59495</v>
      </c>
      <c r="BE136" s="111">
        <v>62969</v>
      </c>
      <c r="BF136" s="111">
        <v>59334</v>
      </c>
    </row>
    <row r="137" spans="1:104" x14ac:dyDescent="0.3">
      <c r="A137" s="10"/>
      <c r="B137" t="s">
        <v>60</v>
      </c>
      <c r="C137" s="100">
        <v>37602</v>
      </c>
      <c r="D137" s="114">
        <v>47043</v>
      </c>
      <c r="E137" s="109">
        <v>0.80865416489999997</v>
      </c>
      <c r="F137" s="101">
        <v>0.75610895349999996</v>
      </c>
      <c r="G137" s="101">
        <v>0.86485096539999995</v>
      </c>
      <c r="H137" s="101">
        <v>0.83807785990000006</v>
      </c>
      <c r="I137" s="103">
        <v>0.7993112684</v>
      </c>
      <c r="J137" s="101">
        <v>0.79127294280000005</v>
      </c>
      <c r="K137" s="101">
        <v>0.80743125309999997</v>
      </c>
      <c r="L137" s="101">
        <v>1.0070296264</v>
      </c>
      <c r="M137" s="101">
        <v>0.94159425630000004</v>
      </c>
      <c r="N137" s="101">
        <v>1.0770123773</v>
      </c>
      <c r="O137" s="114">
        <v>40421</v>
      </c>
      <c r="P137" s="114">
        <v>49016</v>
      </c>
      <c r="Q137" s="109">
        <v>0.83169315990000003</v>
      </c>
      <c r="R137" s="101">
        <v>0.77784950139999998</v>
      </c>
      <c r="S137" s="101">
        <v>0.88926393989999997</v>
      </c>
      <c r="T137" s="101">
        <v>0.29073862039999998</v>
      </c>
      <c r="U137" s="103">
        <v>0.82464909419999999</v>
      </c>
      <c r="V137" s="101">
        <v>0.81664893589999998</v>
      </c>
      <c r="W137" s="101">
        <v>0.83272762460000005</v>
      </c>
      <c r="X137" s="101">
        <v>1.0367370708000001</v>
      </c>
      <c r="Y137" s="101">
        <v>0.96961890809999995</v>
      </c>
      <c r="Z137" s="101">
        <v>1.1085012317</v>
      </c>
      <c r="AA137" s="114">
        <v>38140</v>
      </c>
      <c r="AB137" s="114">
        <v>47364</v>
      </c>
      <c r="AC137" s="109">
        <v>0.80712978420000003</v>
      </c>
      <c r="AD137" s="101">
        <v>0.75490293639999995</v>
      </c>
      <c r="AE137" s="101">
        <v>0.86296986959999999</v>
      </c>
      <c r="AF137" s="101">
        <v>0.2256444252</v>
      </c>
      <c r="AG137" s="103">
        <v>0.80525293470000003</v>
      </c>
      <c r="AH137" s="101">
        <v>0.79721188750000005</v>
      </c>
      <c r="AI137" s="101">
        <v>0.81337508759999999</v>
      </c>
      <c r="AJ137" s="101">
        <v>1.04222188</v>
      </c>
      <c r="AK137" s="101">
        <v>0.97478295680000004</v>
      </c>
      <c r="AL137" s="101">
        <v>1.1143264657</v>
      </c>
      <c r="AM137" s="101">
        <v>0.39384669309999998</v>
      </c>
      <c r="AN137" s="101">
        <v>0.97046581980000002</v>
      </c>
      <c r="AO137" s="101">
        <v>0.90584210060000003</v>
      </c>
      <c r="AP137" s="101">
        <v>1.0396998624</v>
      </c>
      <c r="AQ137" s="101">
        <v>0.42556023069999999</v>
      </c>
      <c r="AR137" s="101">
        <v>1.0284905415000001</v>
      </c>
      <c r="AS137" s="101">
        <v>0.9598216061</v>
      </c>
      <c r="AT137" s="101">
        <v>1.1020722885000001</v>
      </c>
      <c r="AU137" s="100" t="s">
        <v>28</v>
      </c>
      <c r="AV137" s="100" t="s">
        <v>28</v>
      </c>
      <c r="AW137" s="100" t="s">
        <v>28</v>
      </c>
      <c r="AX137" s="100" t="s">
        <v>28</v>
      </c>
      <c r="AY137" s="100" t="s">
        <v>28</v>
      </c>
      <c r="AZ137" s="100" t="s">
        <v>28</v>
      </c>
      <c r="BA137" s="100" t="s">
        <v>28</v>
      </c>
      <c r="BB137" s="100" t="s">
        <v>28</v>
      </c>
      <c r="BC137" s="110" t="s">
        <v>28</v>
      </c>
      <c r="BD137" s="111">
        <v>37602</v>
      </c>
      <c r="BE137" s="111">
        <v>40421</v>
      </c>
      <c r="BF137" s="111">
        <v>38140</v>
      </c>
      <c r="CO137" s="4"/>
    </row>
    <row r="138" spans="1:104" x14ac:dyDescent="0.3">
      <c r="A138" s="10"/>
      <c r="B138" t="s">
        <v>166</v>
      </c>
      <c r="C138" s="100">
        <v>599043</v>
      </c>
      <c r="D138" s="114">
        <v>730989</v>
      </c>
      <c r="E138" s="109">
        <v>0.8219428312</v>
      </c>
      <c r="F138" s="101">
        <v>0.78338030140000003</v>
      </c>
      <c r="G138" s="101">
        <v>0.86240363289999999</v>
      </c>
      <c r="H138" s="101">
        <v>0.34183619630000001</v>
      </c>
      <c r="I138" s="103">
        <v>0.8194965998</v>
      </c>
      <c r="J138" s="101">
        <v>0.81742399509999997</v>
      </c>
      <c r="K138" s="101">
        <v>0.82157445969999998</v>
      </c>
      <c r="L138" s="101">
        <v>1.0235782095999999</v>
      </c>
      <c r="M138" s="101">
        <v>0.97555569050000002</v>
      </c>
      <c r="N138" s="101">
        <v>1.0739646759999999</v>
      </c>
      <c r="O138" s="114">
        <v>650628</v>
      </c>
      <c r="P138" s="114">
        <v>786632</v>
      </c>
      <c r="Q138" s="109">
        <v>0.83300795849999998</v>
      </c>
      <c r="R138" s="101">
        <v>0.79401517229999996</v>
      </c>
      <c r="S138" s="101">
        <v>0.87391561669999995</v>
      </c>
      <c r="T138" s="101">
        <v>0.1236635947</v>
      </c>
      <c r="U138" s="103">
        <v>0.82710594029999995</v>
      </c>
      <c r="V138" s="101">
        <v>0.82509862619999996</v>
      </c>
      <c r="W138" s="101">
        <v>0.82911813769999998</v>
      </c>
      <c r="X138" s="101">
        <v>1.0383760171</v>
      </c>
      <c r="Y138" s="101">
        <v>0.98977002999999997</v>
      </c>
      <c r="Z138" s="101">
        <v>1.0893689647</v>
      </c>
      <c r="AA138" s="114">
        <v>671669</v>
      </c>
      <c r="AB138" s="114">
        <v>822766</v>
      </c>
      <c r="AC138" s="109">
        <v>0.81788646440000001</v>
      </c>
      <c r="AD138" s="101">
        <v>0.77965026319999997</v>
      </c>
      <c r="AE138" s="101">
        <v>0.85799787449999998</v>
      </c>
      <c r="AF138" s="101">
        <v>2.5424807899999999E-2</v>
      </c>
      <c r="AG138" s="103">
        <v>0.81635483239999995</v>
      </c>
      <c r="AH138" s="101">
        <v>0.81440485220000003</v>
      </c>
      <c r="AI138" s="101">
        <v>0.81830948150000005</v>
      </c>
      <c r="AJ138" s="101">
        <v>1.0561116504000001</v>
      </c>
      <c r="AK138" s="101">
        <v>1.0067384192</v>
      </c>
      <c r="AL138" s="101">
        <v>1.1079062813</v>
      </c>
      <c r="AM138" s="101">
        <v>6.7432903099999997E-2</v>
      </c>
      <c r="AN138" s="101">
        <v>0.98184711930000002</v>
      </c>
      <c r="AO138" s="101">
        <v>0.96275772640000001</v>
      </c>
      <c r="AP138" s="101">
        <v>1.0013150131999999</v>
      </c>
      <c r="AQ138" s="101">
        <v>0.1840319524</v>
      </c>
      <c r="AR138" s="101">
        <v>1.0134621616999999</v>
      </c>
      <c r="AS138" s="101">
        <v>0.99366314970000003</v>
      </c>
      <c r="AT138" s="101">
        <v>1.0336556744000001</v>
      </c>
      <c r="AU138" s="100" t="s">
        <v>28</v>
      </c>
      <c r="AV138" s="100" t="s">
        <v>28</v>
      </c>
      <c r="AW138" s="100" t="s">
        <v>28</v>
      </c>
      <c r="AX138" s="100" t="s">
        <v>28</v>
      </c>
      <c r="AY138" s="100" t="s">
        <v>28</v>
      </c>
      <c r="AZ138" s="100" t="s">
        <v>28</v>
      </c>
      <c r="BA138" s="100" t="s">
        <v>28</v>
      </c>
      <c r="BB138" s="100" t="s">
        <v>28</v>
      </c>
      <c r="BC138" s="110" t="s">
        <v>28</v>
      </c>
      <c r="BD138" s="111">
        <v>599043</v>
      </c>
      <c r="BE138" s="111">
        <v>650628</v>
      </c>
      <c r="BF138" s="111">
        <v>671669</v>
      </c>
      <c r="BQ138" s="52"/>
      <c r="CZ138" s="4"/>
    </row>
    <row r="139" spans="1:104" s="3" customFormat="1" x14ac:dyDescent="0.3">
      <c r="A139" s="10" t="s">
        <v>234</v>
      </c>
      <c r="B139" s="3" t="s">
        <v>126</v>
      </c>
      <c r="C139" s="106">
        <v>5446</v>
      </c>
      <c r="D139" s="113">
        <v>6778</v>
      </c>
      <c r="E139" s="102">
        <v>0.83431508009999999</v>
      </c>
      <c r="F139" s="107">
        <v>0.80299829330000005</v>
      </c>
      <c r="G139" s="107">
        <v>0.86685321579999997</v>
      </c>
      <c r="H139" s="107">
        <v>5.9477099200000001E-2</v>
      </c>
      <c r="I139" s="108">
        <v>0.80348185309999998</v>
      </c>
      <c r="J139" s="107">
        <v>0.78242318359999996</v>
      </c>
      <c r="K139" s="107">
        <v>0.82510730990000003</v>
      </c>
      <c r="L139" s="107">
        <v>1.0374734753999999</v>
      </c>
      <c r="M139" s="107">
        <v>0.99853095079999998</v>
      </c>
      <c r="N139" s="107">
        <v>1.0779347515</v>
      </c>
      <c r="O139" s="113">
        <v>1594</v>
      </c>
      <c r="P139" s="113">
        <v>6299</v>
      </c>
      <c r="Q139" s="102">
        <v>0.25674545659999998</v>
      </c>
      <c r="R139" s="107">
        <v>0.2426468443</v>
      </c>
      <c r="S139" s="107">
        <v>0.2716632464</v>
      </c>
      <c r="T139" s="107">
        <v>1E-100</v>
      </c>
      <c r="U139" s="108">
        <v>0.25305604059999998</v>
      </c>
      <c r="V139" s="107">
        <v>0.24093320479999999</v>
      </c>
      <c r="W139" s="107">
        <v>0.2657888511</v>
      </c>
      <c r="X139" s="107">
        <v>0.31918056280000001</v>
      </c>
      <c r="Y139" s="107">
        <v>0.30165346399999998</v>
      </c>
      <c r="Z139" s="107">
        <v>0.337726046</v>
      </c>
      <c r="AA139" s="113">
        <v>937</v>
      </c>
      <c r="AB139" s="113">
        <v>5786</v>
      </c>
      <c r="AC139" s="102">
        <v>0.16301084320000001</v>
      </c>
      <c r="AD139" s="107">
        <v>0.15205152189999999</v>
      </c>
      <c r="AE139" s="107">
        <v>0.17476007260000001</v>
      </c>
      <c r="AF139" s="107">
        <v>1E-100</v>
      </c>
      <c r="AG139" s="108">
        <v>0.16194262009999999</v>
      </c>
      <c r="AH139" s="107">
        <v>0.15189854689999999</v>
      </c>
      <c r="AI139" s="107">
        <v>0.1726508433</v>
      </c>
      <c r="AJ139" s="107">
        <v>0.21049089109999999</v>
      </c>
      <c r="AK139" s="107">
        <v>0.19633945629999999</v>
      </c>
      <c r="AL139" s="107">
        <v>0.22566230979999999</v>
      </c>
      <c r="AM139" s="107">
        <v>5.9166999999999999E-25</v>
      </c>
      <c r="AN139" s="107">
        <v>0.6349122801</v>
      </c>
      <c r="AO139" s="107">
        <v>0.58241649559999997</v>
      </c>
      <c r="AP139" s="107">
        <v>0.6921397427</v>
      </c>
      <c r="AQ139" s="107">
        <v>9.3182400000000004E-288</v>
      </c>
      <c r="AR139" s="107">
        <v>0.30773201</v>
      </c>
      <c r="AS139" s="107">
        <v>0.28873575080000002</v>
      </c>
      <c r="AT139" s="107">
        <v>0.3279780551</v>
      </c>
      <c r="AU139" s="106" t="s">
        <v>28</v>
      </c>
      <c r="AV139" s="106">
        <v>2</v>
      </c>
      <c r="AW139" s="106">
        <v>3</v>
      </c>
      <c r="AX139" s="106" t="s">
        <v>229</v>
      </c>
      <c r="AY139" s="106" t="s">
        <v>230</v>
      </c>
      <c r="AZ139" s="106" t="s">
        <v>28</v>
      </c>
      <c r="BA139" s="106" t="s">
        <v>28</v>
      </c>
      <c r="BB139" s="106" t="s">
        <v>28</v>
      </c>
      <c r="BC139" s="104" t="s">
        <v>424</v>
      </c>
      <c r="BD139" s="105">
        <v>5446</v>
      </c>
      <c r="BE139" s="105">
        <v>1594</v>
      </c>
      <c r="BF139" s="105">
        <v>937</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B25" sqref="B2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A2" s="5" t="s">
        <v>208</v>
      </c>
      <c r="B2" s="49">
        <v>45974</v>
      </c>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463</v>
      </c>
      <c r="BN6" s="6"/>
      <c r="BO6" s="6"/>
      <c r="BP6" s="6"/>
      <c r="BQ6" s="6"/>
      <c r="BR6" s="12"/>
      <c r="BS6" s="12"/>
      <c r="BT6" s="12"/>
      <c r="BU6" s="12"/>
    </row>
    <row r="7" spans="1:77" x14ac:dyDescent="0.3">
      <c r="A7" s="9" t="s">
        <v>37</v>
      </c>
      <c r="B7" s="100" t="s">
        <v>1</v>
      </c>
      <c r="C7" s="100" t="s">
        <v>2</v>
      </c>
      <c r="D7" s="112" t="s">
        <v>3</v>
      </c>
      <c r="E7" s="101" t="s">
        <v>4</v>
      </c>
      <c r="F7" s="101" t="s">
        <v>5</v>
      </c>
      <c r="G7" s="101" t="s">
        <v>6</v>
      </c>
      <c r="H7" s="103" t="s">
        <v>7</v>
      </c>
      <c r="I7" s="101" t="s">
        <v>153</v>
      </c>
      <c r="J7" s="101" t="s">
        <v>154</v>
      </c>
      <c r="K7" s="101" t="s">
        <v>8</v>
      </c>
      <c r="L7" s="101" t="s">
        <v>9</v>
      </c>
      <c r="M7" s="101" t="s">
        <v>10</v>
      </c>
      <c r="N7" s="101" t="s">
        <v>244</v>
      </c>
      <c r="O7" s="100" t="s">
        <v>245</v>
      </c>
      <c r="P7" s="100" t="s">
        <v>246</v>
      </c>
      <c r="Q7" s="100" t="s">
        <v>247</v>
      </c>
      <c r="R7" s="100" t="s">
        <v>248</v>
      </c>
      <c r="S7" s="100" t="s">
        <v>11</v>
      </c>
      <c r="T7" s="100" t="s">
        <v>12</v>
      </c>
      <c r="U7" s="112" t="s">
        <v>13</v>
      </c>
      <c r="V7" s="100" t="s">
        <v>14</v>
      </c>
      <c r="W7" s="100" t="s">
        <v>15</v>
      </c>
      <c r="X7" s="100" t="s">
        <v>16</v>
      </c>
      <c r="Y7" s="103" t="s">
        <v>17</v>
      </c>
      <c r="Z7" s="100" t="s">
        <v>155</v>
      </c>
      <c r="AA7" s="100" t="s">
        <v>156</v>
      </c>
      <c r="AB7" s="100" t="s">
        <v>18</v>
      </c>
      <c r="AC7" s="100" t="s">
        <v>19</v>
      </c>
      <c r="AD7" s="100" t="s">
        <v>20</v>
      </c>
      <c r="AE7" s="100" t="s">
        <v>249</v>
      </c>
      <c r="AF7" s="100" t="s">
        <v>250</v>
      </c>
      <c r="AG7" s="100" t="s">
        <v>251</v>
      </c>
      <c r="AH7" s="100" t="s">
        <v>252</v>
      </c>
      <c r="AI7" s="100" t="s">
        <v>253</v>
      </c>
      <c r="AJ7" s="100" t="s">
        <v>209</v>
      </c>
      <c r="AK7" s="100" t="s">
        <v>210</v>
      </c>
      <c r="AL7" s="112" t="s">
        <v>211</v>
      </c>
      <c r="AM7" s="100" t="s">
        <v>212</v>
      </c>
      <c r="AN7" s="100" t="s">
        <v>213</v>
      </c>
      <c r="AO7" s="100" t="s">
        <v>214</v>
      </c>
      <c r="AP7" s="103" t="s">
        <v>215</v>
      </c>
      <c r="AQ7" s="100" t="s">
        <v>216</v>
      </c>
      <c r="AR7" s="100" t="s">
        <v>217</v>
      </c>
      <c r="AS7" s="100" t="s">
        <v>218</v>
      </c>
      <c r="AT7" s="100" t="s">
        <v>219</v>
      </c>
      <c r="AU7" s="100" t="s">
        <v>220</v>
      </c>
      <c r="AV7" s="100" t="s">
        <v>254</v>
      </c>
      <c r="AW7" s="100" t="s">
        <v>255</v>
      </c>
      <c r="AX7" s="100" t="s">
        <v>256</v>
      </c>
      <c r="AY7" s="100" t="s">
        <v>257</v>
      </c>
      <c r="AZ7" s="100" t="s">
        <v>258</v>
      </c>
      <c r="BA7" s="100" t="s">
        <v>259</v>
      </c>
      <c r="BB7" s="100" t="s">
        <v>221</v>
      </c>
      <c r="BC7" s="100" t="s">
        <v>222</v>
      </c>
      <c r="BD7" s="100" t="s">
        <v>223</v>
      </c>
      <c r="BE7" s="100" t="s">
        <v>224</v>
      </c>
      <c r="BF7" s="100" t="s">
        <v>260</v>
      </c>
      <c r="BG7" s="100" t="s">
        <v>21</v>
      </c>
      <c r="BH7" s="100" t="s">
        <v>22</v>
      </c>
      <c r="BI7" s="100" t="s">
        <v>23</v>
      </c>
      <c r="BJ7" s="100" t="s">
        <v>24</v>
      </c>
      <c r="BK7" s="100" t="s">
        <v>157</v>
      </c>
      <c r="BL7" s="100" t="s">
        <v>158</v>
      </c>
      <c r="BM7" s="100" t="s">
        <v>225</v>
      </c>
      <c r="BN7" s="100" t="s">
        <v>261</v>
      </c>
      <c r="BO7" s="100" t="s">
        <v>262</v>
      </c>
      <c r="BP7" s="100" t="s">
        <v>263</v>
      </c>
      <c r="BQ7" s="100" t="s">
        <v>159</v>
      </c>
      <c r="BR7" s="101" t="s">
        <v>226</v>
      </c>
      <c r="BS7" s="101" t="s">
        <v>25</v>
      </c>
      <c r="BT7" s="101" t="s">
        <v>26</v>
      </c>
      <c r="BU7" s="101" t="s">
        <v>227</v>
      </c>
      <c r="BV7" s="104" t="s">
        <v>27</v>
      </c>
      <c r="BW7" s="105" t="s">
        <v>129</v>
      </c>
      <c r="BX7" s="105" t="s">
        <v>130</v>
      </c>
      <c r="BY7" s="105" t="s">
        <v>228</v>
      </c>
    </row>
    <row r="8" spans="1:77" x14ac:dyDescent="0.3">
      <c r="A8" t="s">
        <v>38</v>
      </c>
      <c r="B8" s="100">
        <v>11542</v>
      </c>
      <c r="C8" s="100">
        <v>13110</v>
      </c>
      <c r="D8" s="112">
        <v>0.82615364810000003</v>
      </c>
      <c r="E8" s="101">
        <v>0.76546512079999995</v>
      </c>
      <c r="F8" s="101">
        <v>0.89165375619999998</v>
      </c>
      <c r="G8" s="101">
        <v>0.46889189609999998</v>
      </c>
      <c r="H8" s="103">
        <v>0.88039664380000004</v>
      </c>
      <c r="I8" s="101">
        <v>0.86448077180000005</v>
      </c>
      <c r="J8" s="101">
        <v>0.89660554130000003</v>
      </c>
      <c r="K8" s="101">
        <v>1.0285959982999999</v>
      </c>
      <c r="L8" s="101">
        <v>0.95303623240000002</v>
      </c>
      <c r="M8" s="101">
        <v>1.1101463844999999</v>
      </c>
      <c r="N8" s="101" t="s">
        <v>28</v>
      </c>
      <c r="O8" s="100" t="s">
        <v>28</v>
      </c>
      <c r="P8" s="100" t="s">
        <v>28</v>
      </c>
      <c r="Q8" s="100" t="s">
        <v>28</v>
      </c>
      <c r="R8" s="100" t="s">
        <v>28</v>
      </c>
      <c r="S8" s="100">
        <v>6844</v>
      </c>
      <c r="T8" s="100">
        <v>10529</v>
      </c>
      <c r="U8" s="112">
        <v>0.57240480370000002</v>
      </c>
      <c r="V8" s="101">
        <v>0.52882109249999998</v>
      </c>
      <c r="W8" s="101">
        <v>0.61958054240000004</v>
      </c>
      <c r="X8" s="101">
        <v>6.5765889999999995E-17</v>
      </c>
      <c r="Y8" s="103">
        <v>0.65001424640000005</v>
      </c>
      <c r="Z8" s="101">
        <v>0.63479540560000003</v>
      </c>
      <c r="AA8" s="101">
        <v>0.66559794969999997</v>
      </c>
      <c r="AB8" s="101">
        <v>0.71349756230000005</v>
      </c>
      <c r="AC8" s="101">
        <v>0.65917084889999999</v>
      </c>
      <c r="AD8" s="101">
        <v>0.77230170639999995</v>
      </c>
      <c r="AE8" s="100" t="s">
        <v>28</v>
      </c>
      <c r="AF8" s="100" t="s">
        <v>28</v>
      </c>
      <c r="AG8" s="100" t="s">
        <v>28</v>
      </c>
      <c r="AH8" s="100" t="s">
        <v>28</v>
      </c>
      <c r="AI8" s="100" t="s">
        <v>28</v>
      </c>
      <c r="AJ8" s="100">
        <v>6184</v>
      </c>
      <c r="AK8" s="100">
        <v>10124</v>
      </c>
      <c r="AL8" s="112">
        <v>0.5208483277</v>
      </c>
      <c r="AM8" s="101">
        <v>0.48104613229999998</v>
      </c>
      <c r="AN8" s="101">
        <v>0.56394379299999997</v>
      </c>
      <c r="AO8" s="101">
        <v>1.3734110000000001E-22</v>
      </c>
      <c r="AP8" s="103">
        <v>0.61082576060000005</v>
      </c>
      <c r="AQ8" s="101">
        <v>0.59578984729999995</v>
      </c>
      <c r="AR8" s="101">
        <v>0.62624113429999995</v>
      </c>
      <c r="AS8" s="101">
        <v>0.67255543520000005</v>
      </c>
      <c r="AT8" s="101">
        <v>0.62116008369999998</v>
      </c>
      <c r="AU8" s="101">
        <v>0.72820328489999997</v>
      </c>
      <c r="AV8" s="100" t="s">
        <v>28</v>
      </c>
      <c r="AW8" s="100" t="s">
        <v>28</v>
      </c>
      <c r="AX8" s="100" t="s">
        <v>28</v>
      </c>
      <c r="AY8" s="100" t="s">
        <v>28</v>
      </c>
      <c r="AZ8" s="100" t="s">
        <v>28</v>
      </c>
      <c r="BA8" s="100" t="s">
        <v>28</v>
      </c>
      <c r="BB8" s="100" t="s">
        <v>28</v>
      </c>
      <c r="BC8" s="100" t="s">
        <v>28</v>
      </c>
      <c r="BD8" s="100" t="s">
        <v>28</v>
      </c>
      <c r="BE8" s="100" t="s">
        <v>28</v>
      </c>
      <c r="BF8" s="100" t="s">
        <v>28</v>
      </c>
      <c r="BG8" s="100" t="s">
        <v>28</v>
      </c>
      <c r="BH8" s="100" t="s">
        <v>28</v>
      </c>
      <c r="BI8" s="100" t="s">
        <v>28</v>
      </c>
      <c r="BJ8" s="100" t="s">
        <v>28</v>
      </c>
      <c r="BK8" s="100" t="s">
        <v>28</v>
      </c>
      <c r="BL8" s="100">
        <v>2</v>
      </c>
      <c r="BM8" s="100">
        <v>3</v>
      </c>
      <c r="BN8" s="100" t="s">
        <v>28</v>
      </c>
      <c r="BO8" s="100" t="s">
        <v>28</v>
      </c>
      <c r="BP8" s="100" t="s">
        <v>28</v>
      </c>
      <c r="BQ8" s="100" t="s">
        <v>28</v>
      </c>
      <c r="BR8" s="101" t="s">
        <v>28</v>
      </c>
      <c r="BS8" s="101" t="s">
        <v>28</v>
      </c>
      <c r="BT8" s="101" t="s">
        <v>28</v>
      </c>
      <c r="BU8" s="101" t="s">
        <v>28</v>
      </c>
      <c r="BV8" s="110" t="s">
        <v>425</v>
      </c>
      <c r="BW8" s="111">
        <v>11542</v>
      </c>
      <c r="BX8" s="111">
        <v>6844</v>
      </c>
      <c r="BY8" s="111">
        <v>6184</v>
      </c>
    </row>
    <row r="9" spans="1:77" x14ac:dyDescent="0.3">
      <c r="A9" t="s">
        <v>39</v>
      </c>
      <c r="B9" s="100">
        <v>68098</v>
      </c>
      <c r="C9" s="100">
        <v>98242</v>
      </c>
      <c r="D9" s="112">
        <v>0.73706124949999996</v>
      </c>
      <c r="E9" s="101">
        <v>0.68441700800000005</v>
      </c>
      <c r="F9" s="101">
        <v>0.79375480030000001</v>
      </c>
      <c r="G9" s="101">
        <v>2.3064558799999999E-2</v>
      </c>
      <c r="H9" s="103">
        <v>0.6931658557</v>
      </c>
      <c r="I9" s="101">
        <v>0.68797919110000005</v>
      </c>
      <c r="J9" s="101">
        <v>0.69839162249999998</v>
      </c>
      <c r="K9" s="101">
        <v>0.91767221939999999</v>
      </c>
      <c r="L9" s="101">
        <v>0.85212792709999996</v>
      </c>
      <c r="M9" s="101">
        <v>0.98825807180000003</v>
      </c>
      <c r="N9" s="101" t="s">
        <v>464</v>
      </c>
      <c r="O9" s="101">
        <v>1.0473732</v>
      </c>
      <c r="P9" s="101">
        <v>0.98996008310000005</v>
      </c>
      <c r="Q9" s="101">
        <v>1.1081160128</v>
      </c>
      <c r="R9" s="107">
        <v>0.1075829433</v>
      </c>
      <c r="S9" s="100">
        <v>70847</v>
      </c>
      <c r="T9" s="100">
        <v>102692</v>
      </c>
      <c r="U9" s="112">
        <v>0.72538781100000005</v>
      </c>
      <c r="V9" s="101">
        <v>0.67375260150000005</v>
      </c>
      <c r="W9" s="101">
        <v>0.78098025169999996</v>
      </c>
      <c r="X9" s="101">
        <v>7.5125414999999999E-3</v>
      </c>
      <c r="Y9" s="103">
        <v>0.68989794729999998</v>
      </c>
      <c r="Z9" s="101">
        <v>0.68483650579999999</v>
      </c>
      <c r="AA9" s="101">
        <v>0.69499679650000001</v>
      </c>
      <c r="AB9" s="101">
        <v>0.90418953769999999</v>
      </c>
      <c r="AC9" s="101">
        <v>0.83982670240000001</v>
      </c>
      <c r="AD9" s="101">
        <v>0.97348502699999995</v>
      </c>
      <c r="AE9" s="100" t="s">
        <v>44</v>
      </c>
      <c r="AF9" s="101">
        <v>1.0718138471000001</v>
      </c>
      <c r="AG9" s="101">
        <v>1.0131250585</v>
      </c>
      <c r="AH9" s="101">
        <v>1.1339023876000001</v>
      </c>
      <c r="AI9" s="107">
        <v>1.5786707800000001E-2</v>
      </c>
      <c r="AJ9" s="100">
        <v>77241</v>
      </c>
      <c r="AK9" s="100">
        <v>109352</v>
      </c>
      <c r="AL9" s="112">
        <v>0.72153718560000002</v>
      </c>
      <c r="AM9" s="101">
        <v>0.67041764400000003</v>
      </c>
      <c r="AN9" s="101">
        <v>0.77655460720000002</v>
      </c>
      <c r="AO9" s="101">
        <v>5.9166694200000002E-2</v>
      </c>
      <c r="AP9" s="103">
        <v>0.70635196430000002</v>
      </c>
      <c r="AQ9" s="101">
        <v>0.70138815779999997</v>
      </c>
      <c r="AR9" s="101">
        <v>0.71135090020000002</v>
      </c>
      <c r="AS9" s="101">
        <v>0.93169878839999998</v>
      </c>
      <c r="AT9" s="101">
        <v>0.86568969579999999</v>
      </c>
      <c r="AU9" s="101">
        <v>1.0027410937000001</v>
      </c>
      <c r="AV9" s="100" t="s">
        <v>239</v>
      </c>
      <c r="AW9" s="101">
        <v>1.0513648444000001</v>
      </c>
      <c r="AX9" s="101">
        <v>0.99414191439999999</v>
      </c>
      <c r="AY9" s="101">
        <v>1.1118815334000001</v>
      </c>
      <c r="AZ9" s="107">
        <v>7.93960103E-2</v>
      </c>
      <c r="BA9" s="101" t="s">
        <v>240</v>
      </c>
      <c r="BB9" s="101">
        <v>0.63437292629999997</v>
      </c>
      <c r="BC9" s="101">
        <v>0.94384844000000001</v>
      </c>
      <c r="BD9" s="101">
        <v>0.74382279790000005</v>
      </c>
      <c r="BE9" s="101">
        <v>1.1976641214999999</v>
      </c>
      <c r="BF9" s="100" t="s">
        <v>237</v>
      </c>
      <c r="BG9" s="101">
        <v>0.5704312292</v>
      </c>
      <c r="BH9" s="101">
        <v>1.0716518533999999</v>
      </c>
      <c r="BI9" s="101">
        <v>0.8438057645</v>
      </c>
      <c r="BJ9" s="101">
        <v>1.3610213904999999</v>
      </c>
      <c r="BK9" s="100" t="s">
        <v>28</v>
      </c>
      <c r="BL9" s="100">
        <v>2</v>
      </c>
      <c r="BM9" s="100" t="s">
        <v>28</v>
      </c>
      <c r="BN9" s="100" t="s">
        <v>28</v>
      </c>
      <c r="BO9" s="100" t="s">
        <v>265</v>
      </c>
      <c r="BP9" s="100" t="s">
        <v>28</v>
      </c>
      <c r="BQ9" s="100" t="s">
        <v>28</v>
      </c>
      <c r="BR9" s="101" t="s">
        <v>28</v>
      </c>
      <c r="BS9" s="101" t="s">
        <v>28</v>
      </c>
      <c r="BT9" s="101" t="s">
        <v>28</v>
      </c>
      <c r="BU9" s="101" t="s">
        <v>28</v>
      </c>
      <c r="BV9" s="110">
        <v>2</v>
      </c>
      <c r="BW9" s="111">
        <v>68098</v>
      </c>
      <c r="BX9" s="111">
        <v>70847</v>
      </c>
      <c r="BY9" s="111">
        <v>77241</v>
      </c>
    </row>
    <row r="10" spans="1:77" x14ac:dyDescent="0.3">
      <c r="A10" t="s">
        <v>31</v>
      </c>
      <c r="B10" s="100">
        <v>74815</v>
      </c>
      <c r="C10" s="100">
        <v>98230</v>
      </c>
      <c r="D10" s="112">
        <v>0.77195882429999996</v>
      </c>
      <c r="E10" s="101">
        <v>0.71716819249999997</v>
      </c>
      <c r="F10" s="101">
        <v>0.83093538259999999</v>
      </c>
      <c r="G10" s="101">
        <v>0.29110238700000002</v>
      </c>
      <c r="H10" s="103">
        <v>0.76163086629999999</v>
      </c>
      <c r="I10" s="101">
        <v>0.75619281599999999</v>
      </c>
      <c r="J10" s="101">
        <v>0.76710802359999997</v>
      </c>
      <c r="K10" s="101">
        <v>0.96112116599999997</v>
      </c>
      <c r="L10" s="101">
        <v>0.89290452760000005</v>
      </c>
      <c r="M10" s="101">
        <v>1.0345494585999999</v>
      </c>
      <c r="N10" s="101" t="s">
        <v>28</v>
      </c>
      <c r="O10" s="101" t="s">
        <v>28</v>
      </c>
      <c r="P10" s="101" t="s">
        <v>28</v>
      </c>
      <c r="Q10" s="101" t="s">
        <v>28</v>
      </c>
      <c r="R10" s="107" t="s">
        <v>28</v>
      </c>
      <c r="S10" s="100">
        <v>81222</v>
      </c>
      <c r="T10" s="100">
        <v>109012</v>
      </c>
      <c r="U10" s="112">
        <v>0.75376604189999996</v>
      </c>
      <c r="V10" s="101">
        <v>0.7002929792</v>
      </c>
      <c r="W10" s="101">
        <v>0.81132220769999996</v>
      </c>
      <c r="X10" s="101">
        <v>9.6812565000000003E-2</v>
      </c>
      <c r="Y10" s="103">
        <v>0.7450739368</v>
      </c>
      <c r="Z10" s="101">
        <v>0.73996749819999996</v>
      </c>
      <c r="AA10" s="101">
        <v>0.75021561439999995</v>
      </c>
      <c r="AB10" s="101">
        <v>0.93956275330000005</v>
      </c>
      <c r="AC10" s="101">
        <v>0.87290905019999998</v>
      </c>
      <c r="AD10" s="101">
        <v>1.0113060087000001</v>
      </c>
      <c r="AE10" s="100" t="s">
        <v>28</v>
      </c>
      <c r="AF10" s="101" t="s">
        <v>28</v>
      </c>
      <c r="AG10" s="101" t="s">
        <v>28</v>
      </c>
      <c r="AH10" s="101" t="s">
        <v>28</v>
      </c>
      <c r="AI10" s="107" t="s">
        <v>28</v>
      </c>
      <c r="AJ10" s="100">
        <v>70127</v>
      </c>
      <c r="AK10" s="100">
        <v>106958</v>
      </c>
      <c r="AL10" s="112">
        <v>0.68781303790000003</v>
      </c>
      <c r="AM10" s="101">
        <v>0.63892011169999996</v>
      </c>
      <c r="AN10" s="101">
        <v>0.74044746189999999</v>
      </c>
      <c r="AO10" s="101">
        <v>1.6173985999999999E-3</v>
      </c>
      <c r="AP10" s="103">
        <v>0.65564988130000001</v>
      </c>
      <c r="AQ10" s="101">
        <v>0.65081516179999999</v>
      </c>
      <c r="AR10" s="101">
        <v>0.66052051639999998</v>
      </c>
      <c r="AS10" s="101">
        <v>0.88815183310000001</v>
      </c>
      <c r="AT10" s="101">
        <v>0.8250179004</v>
      </c>
      <c r="AU10" s="101">
        <v>0.95611704689999999</v>
      </c>
      <c r="AV10" s="100" t="s">
        <v>28</v>
      </c>
      <c r="AW10" s="101" t="s">
        <v>28</v>
      </c>
      <c r="AX10" s="101" t="s">
        <v>28</v>
      </c>
      <c r="AY10" s="101" t="s">
        <v>28</v>
      </c>
      <c r="AZ10" s="107" t="s">
        <v>28</v>
      </c>
      <c r="BA10" s="101" t="s">
        <v>28</v>
      </c>
      <c r="BB10" s="101" t="s">
        <v>28</v>
      </c>
      <c r="BC10" s="101" t="s">
        <v>28</v>
      </c>
      <c r="BD10" s="101" t="s">
        <v>28</v>
      </c>
      <c r="BE10" s="101" t="s">
        <v>28</v>
      </c>
      <c r="BF10" s="100" t="s">
        <v>28</v>
      </c>
      <c r="BG10" s="101" t="s">
        <v>28</v>
      </c>
      <c r="BH10" s="101" t="s">
        <v>28</v>
      </c>
      <c r="BI10" s="101" t="s">
        <v>28</v>
      </c>
      <c r="BJ10" s="101" t="s">
        <v>28</v>
      </c>
      <c r="BK10" s="100" t="s">
        <v>28</v>
      </c>
      <c r="BL10" s="100" t="s">
        <v>28</v>
      </c>
      <c r="BM10" s="100">
        <v>3</v>
      </c>
      <c r="BN10" s="100" t="s">
        <v>28</v>
      </c>
      <c r="BO10" s="100" t="s">
        <v>28</v>
      </c>
      <c r="BP10" s="100" t="s">
        <v>28</v>
      </c>
      <c r="BQ10" s="100" t="s">
        <v>28</v>
      </c>
      <c r="BR10" s="101" t="s">
        <v>28</v>
      </c>
      <c r="BS10" s="101" t="s">
        <v>28</v>
      </c>
      <c r="BT10" s="101" t="s">
        <v>28</v>
      </c>
      <c r="BU10" s="101" t="s">
        <v>28</v>
      </c>
      <c r="BV10" s="110">
        <v>3</v>
      </c>
      <c r="BW10" s="111">
        <v>74815</v>
      </c>
      <c r="BX10" s="111">
        <v>81222</v>
      </c>
      <c r="BY10" s="111">
        <v>70127</v>
      </c>
    </row>
    <row r="11" spans="1:77" x14ac:dyDescent="0.3">
      <c r="A11" t="s">
        <v>32</v>
      </c>
      <c r="B11" s="100">
        <v>76038</v>
      </c>
      <c r="C11" s="100">
        <v>98727</v>
      </c>
      <c r="D11" s="112">
        <v>0.77594022380000005</v>
      </c>
      <c r="E11" s="101">
        <v>0.72074976960000003</v>
      </c>
      <c r="F11" s="101">
        <v>0.83535681360000003</v>
      </c>
      <c r="G11" s="101">
        <v>0.35928514859999999</v>
      </c>
      <c r="H11" s="103">
        <v>0.77018444799999997</v>
      </c>
      <c r="I11" s="101">
        <v>0.76472957080000004</v>
      </c>
      <c r="J11" s="101">
        <v>0.77567823530000002</v>
      </c>
      <c r="K11" s="101">
        <v>0.96607817569999999</v>
      </c>
      <c r="L11" s="101">
        <v>0.89736374159999999</v>
      </c>
      <c r="M11" s="101">
        <v>1.0400543259999999</v>
      </c>
      <c r="N11" s="101" t="s">
        <v>28</v>
      </c>
      <c r="O11" s="101" t="s">
        <v>28</v>
      </c>
      <c r="P11" s="101" t="s">
        <v>28</v>
      </c>
      <c r="Q11" s="101" t="s">
        <v>28</v>
      </c>
      <c r="R11" s="107" t="s">
        <v>28</v>
      </c>
      <c r="S11" s="100">
        <v>81027</v>
      </c>
      <c r="T11" s="100">
        <v>104483</v>
      </c>
      <c r="U11" s="112">
        <v>0.77870947010000002</v>
      </c>
      <c r="V11" s="101">
        <v>0.72355369540000003</v>
      </c>
      <c r="W11" s="101">
        <v>0.83806971429999999</v>
      </c>
      <c r="X11" s="101">
        <v>0.42682261760000001</v>
      </c>
      <c r="Y11" s="103">
        <v>0.77550414899999998</v>
      </c>
      <c r="Z11" s="101">
        <v>0.77018278419999997</v>
      </c>
      <c r="AA11" s="101">
        <v>0.78086228030000004</v>
      </c>
      <c r="AB11" s="101">
        <v>0.97065451759999999</v>
      </c>
      <c r="AC11" s="101">
        <v>0.90190332870000001</v>
      </c>
      <c r="AD11" s="101">
        <v>1.0446465408000001</v>
      </c>
      <c r="AE11" s="100" t="s">
        <v>28</v>
      </c>
      <c r="AF11" s="101" t="s">
        <v>28</v>
      </c>
      <c r="AG11" s="101" t="s">
        <v>28</v>
      </c>
      <c r="AH11" s="101" t="s">
        <v>28</v>
      </c>
      <c r="AI11" s="107" t="s">
        <v>28</v>
      </c>
      <c r="AJ11" s="100">
        <v>77716</v>
      </c>
      <c r="AK11" s="100">
        <v>107698</v>
      </c>
      <c r="AL11" s="112">
        <v>0.734012954</v>
      </c>
      <c r="AM11" s="101">
        <v>0.68188860529999995</v>
      </c>
      <c r="AN11" s="101">
        <v>0.79012174769999999</v>
      </c>
      <c r="AO11" s="101">
        <v>0.1537893733</v>
      </c>
      <c r="AP11" s="103">
        <v>0.72161042919999996</v>
      </c>
      <c r="AQ11" s="101">
        <v>0.71655486189999995</v>
      </c>
      <c r="AR11" s="101">
        <v>0.72670166530000002</v>
      </c>
      <c r="AS11" s="101">
        <v>0.94780836459999995</v>
      </c>
      <c r="AT11" s="101">
        <v>0.88050179549999996</v>
      </c>
      <c r="AU11" s="101">
        <v>1.0202599253</v>
      </c>
      <c r="AV11" s="100" t="s">
        <v>28</v>
      </c>
      <c r="AW11" s="101" t="s">
        <v>28</v>
      </c>
      <c r="AX11" s="101" t="s">
        <v>28</v>
      </c>
      <c r="AY11" s="101" t="s">
        <v>28</v>
      </c>
      <c r="AZ11" s="107" t="s">
        <v>28</v>
      </c>
      <c r="BA11" s="101" t="s">
        <v>28</v>
      </c>
      <c r="BB11" s="101" t="s">
        <v>28</v>
      </c>
      <c r="BC11" s="101" t="s">
        <v>28</v>
      </c>
      <c r="BD11" s="101" t="s">
        <v>28</v>
      </c>
      <c r="BE11" s="101" t="s">
        <v>28</v>
      </c>
      <c r="BF11" s="100" t="s">
        <v>28</v>
      </c>
      <c r="BG11" s="101" t="s">
        <v>28</v>
      </c>
      <c r="BH11" s="101" t="s">
        <v>28</v>
      </c>
      <c r="BI11" s="101" t="s">
        <v>28</v>
      </c>
      <c r="BJ11" s="101" t="s">
        <v>28</v>
      </c>
      <c r="BK11" s="100" t="s">
        <v>28</v>
      </c>
      <c r="BL11" s="100" t="s">
        <v>28</v>
      </c>
      <c r="BM11" s="100" t="s">
        <v>28</v>
      </c>
      <c r="BN11" s="100" t="s">
        <v>28</v>
      </c>
      <c r="BO11" s="100" t="s">
        <v>28</v>
      </c>
      <c r="BP11" s="100" t="s">
        <v>28</v>
      </c>
      <c r="BQ11" s="100" t="s">
        <v>28</v>
      </c>
      <c r="BR11" s="101" t="s">
        <v>28</v>
      </c>
      <c r="BS11" s="101" t="s">
        <v>28</v>
      </c>
      <c r="BT11" s="101" t="s">
        <v>28</v>
      </c>
      <c r="BU11" s="101" t="s">
        <v>28</v>
      </c>
      <c r="BV11" s="110" t="s">
        <v>28</v>
      </c>
      <c r="BW11" s="111">
        <v>76038</v>
      </c>
      <c r="BX11" s="111">
        <v>81027</v>
      </c>
      <c r="BY11" s="111">
        <v>77716</v>
      </c>
    </row>
    <row r="12" spans="1:77" x14ac:dyDescent="0.3">
      <c r="A12" t="s">
        <v>33</v>
      </c>
      <c r="B12" s="100">
        <v>73511</v>
      </c>
      <c r="C12" s="100">
        <v>99205</v>
      </c>
      <c r="D12" s="112">
        <v>0.76233102409999998</v>
      </c>
      <c r="E12" s="101">
        <v>0.70787299569999995</v>
      </c>
      <c r="F12" s="101">
        <v>0.82097861309999998</v>
      </c>
      <c r="G12" s="101">
        <v>0.1674211873</v>
      </c>
      <c r="H12" s="103">
        <v>0.74100095759999995</v>
      </c>
      <c r="I12" s="101">
        <v>0.735663654</v>
      </c>
      <c r="J12" s="101">
        <v>0.74637698379999995</v>
      </c>
      <c r="K12" s="101">
        <v>0.94913415030000003</v>
      </c>
      <c r="L12" s="101">
        <v>0.88133161719999997</v>
      </c>
      <c r="M12" s="101">
        <v>1.0221528624</v>
      </c>
      <c r="N12" s="101" t="s">
        <v>28</v>
      </c>
      <c r="O12" s="101" t="s">
        <v>28</v>
      </c>
      <c r="P12" s="101" t="s">
        <v>28</v>
      </c>
      <c r="Q12" s="101" t="s">
        <v>28</v>
      </c>
      <c r="R12" s="107" t="s">
        <v>28</v>
      </c>
      <c r="S12" s="100">
        <v>77650</v>
      </c>
      <c r="T12" s="100">
        <v>104003</v>
      </c>
      <c r="U12" s="112">
        <v>0.76391620800000004</v>
      </c>
      <c r="V12" s="101">
        <v>0.70951548149999999</v>
      </c>
      <c r="W12" s="101">
        <v>0.82248800499999997</v>
      </c>
      <c r="X12" s="101">
        <v>0.1939245047</v>
      </c>
      <c r="Y12" s="103">
        <v>0.74661307850000003</v>
      </c>
      <c r="Z12" s="101">
        <v>0.74138012919999996</v>
      </c>
      <c r="AA12" s="101">
        <v>0.75188296389999998</v>
      </c>
      <c r="AB12" s="101">
        <v>0.95221484639999998</v>
      </c>
      <c r="AC12" s="101">
        <v>0.88440481839999996</v>
      </c>
      <c r="AD12" s="101">
        <v>1.0252240770000001</v>
      </c>
      <c r="AE12" s="100" t="s">
        <v>28</v>
      </c>
      <c r="AF12" s="101" t="s">
        <v>28</v>
      </c>
      <c r="AG12" s="101" t="s">
        <v>28</v>
      </c>
      <c r="AH12" s="101" t="s">
        <v>28</v>
      </c>
      <c r="AI12" s="107" t="s">
        <v>28</v>
      </c>
      <c r="AJ12" s="100">
        <v>77822</v>
      </c>
      <c r="AK12" s="100">
        <v>113611</v>
      </c>
      <c r="AL12" s="112">
        <v>0.70707661060000004</v>
      </c>
      <c r="AM12" s="101">
        <v>0.65684044259999996</v>
      </c>
      <c r="AN12" s="101">
        <v>0.76115491810000002</v>
      </c>
      <c r="AO12" s="101">
        <v>1.55266412E-2</v>
      </c>
      <c r="AP12" s="103">
        <v>0.68498648900000003</v>
      </c>
      <c r="AQ12" s="101">
        <v>0.68019076519999999</v>
      </c>
      <c r="AR12" s="101">
        <v>0.68981602529999997</v>
      </c>
      <c r="AS12" s="101">
        <v>0.91302629239999999</v>
      </c>
      <c r="AT12" s="101">
        <v>0.84815787279999999</v>
      </c>
      <c r="AU12" s="101">
        <v>0.98285594860000003</v>
      </c>
      <c r="AV12" s="100" t="s">
        <v>28</v>
      </c>
      <c r="AW12" s="101" t="s">
        <v>28</v>
      </c>
      <c r="AX12" s="101" t="s">
        <v>28</v>
      </c>
      <c r="AY12" s="101" t="s">
        <v>28</v>
      </c>
      <c r="AZ12" s="107" t="s">
        <v>28</v>
      </c>
      <c r="BA12" s="101" t="s">
        <v>28</v>
      </c>
      <c r="BB12" s="101" t="s">
        <v>28</v>
      </c>
      <c r="BC12" s="101" t="s">
        <v>28</v>
      </c>
      <c r="BD12" s="101" t="s">
        <v>28</v>
      </c>
      <c r="BE12" s="101" t="s">
        <v>28</v>
      </c>
      <c r="BF12" s="100" t="s">
        <v>28</v>
      </c>
      <c r="BG12" s="101" t="s">
        <v>28</v>
      </c>
      <c r="BH12" s="101" t="s">
        <v>28</v>
      </c>
      <c r="BI12" s="101" t="s">
        <v>28</v>
      </c>
      <c r="BJ12" s="101" t="s">
        <v>28</v>
      </c>
      <c r="BK12" s="100" t="s">
        <v>28</v>
      </c>
      <c r="BL12" s="100" t="s">
        <v>28</v>
      </c>
      <c r="BM12" s="100" t="s">
        <v>28</v>
      </c>
      <c r="BN12" s="100" t="s">
        <v>28</v>
      </c>
      <c r="BO12" s="100" t="s">
        <v>28</v>
      </c>
      <c r="BP12" s="100" t="s">
        <v>28</v>
      </c>
      <c r="BQ12" s="100" t="s">
        <v>28</v>
      </c>
      <c r="BR12" s="101" t="s">
        <v>28</v>
      </c>
      <c r="BS12" s="101" t="s">
        <v>28</v>
      </c>
      <c r="BT12" s="101" t="s">
        <v>28</v>
      </c>
      <c r="BU12" s="101" t="s">
        <v>28</v>
      </c>
      <c r="BV12" s="110" t="s">
        <v>28</v>
      </c>
      <c r="BW12" s="111">
        <v>73511</v>
      </c>
      <c r="BX12" s="111">
        <v>77650</v>
      </c>
      <c r="BY12" s="111">
        <v>77822</v>
      </c>
    </row>
    <row r="13" spans="1:77" x14ac:dyDescent="0.3">
      <c r="A13" t="s">
        <v>40</v>
      </c>
      <c r="B13" s="100">
        <v>77100</v>
      </c>
      <c r="C13" s="100">
        <v>99140</v>
      </c>
      <c r="D13" s="112">
        <v>0.79502545759999999</v>
      </c>
      <c r="E13" s="101">
        <v>0.73812550509999997</v>
      </c>
      <c r="F13" s="101">
        <v>0.8563116623</v>
      </c>
      <c r="G13" s="101">
        <v>0.78752673559999997</v>
      </c>
      <c r="H13" s="103">
        <v>0.77768811780000002</v>
      </c>
      <c r="I13" s="101">
        <v>0.77221802740000001</v>
      </c>
      <c r="J13" s="101">
        <v>0.78319695619999996</v>
      </c>
      <c r="K13" s="101">
        <v>0.98984009350000002</v>
      </c>
      <c r="L13" s="101">
        <v>0.91899726230000001</v>
      </c>
      <c r="M13" s="101">
        <v>1.0661439929000001</v>
      </c>
      <c r="N13" s="101" t="s">
        <v>28</v>
      </c>
      <c r="O13" s="101" t="s">
        <v>28</v>
      </c>
      <c r="P13" s="101" t="s">
        <v>28</v>
      </c>
      <c r="Q13" s="101" t="s">
        <v>28</v>
      </c>
      <c r="R13" s="107" t="s">
        <v>28</v>
      </c>
      <c r="S13" s="100">
        <v>78544</v>
      </c>
      <c r="T13" s="100">
        <v>100348</v>
      </c>
      <c r="U13" s="112">
        <v>0.79954833030000005</v>
      </c>
      <c r="V13" s="101">
        <v>0.74226874990000002</v>
      </c>
      <c r="W13" s="101">
        <v>0.86124807560000005</v>
      </c>
      <c r="X13" s="101">
        <v>0.92907746690000004</v>
      </c>
      <c r="Y13" s="103">
        <v>0.78271614779999998</v>
      </c>
      <c r="Z13" s="101">
        <v>0.77726135630000004</v>
      </c>
      <c r="AA13" s="101">
        <v>0.7882092208</v>
      </c>
      <c r="AB13" s="101">
        <v>0.99662997389999997</v>
      </c>
      <c r="AC13" s="101">
        <v>0.92523147979999998</v>
      </c>
      <c r="AD13" s="101">
        <v>1.0735381648</v>
      </c>
      <c r="AE13" s="100" t="s">
        <v>28</v>
      </c>
      <c r="AF13" s="101" t="s">
        <v>28</v>
      </c>
      <c r="AG13" s="101" t="s">
        <v>28</v>
      </c>
      <c r="AH13" s="101" t="s">
        <v>28</v>
      </c>
      <c r="AI13" s="107" t="s">
        <v>28</v>
      </c>
      <c r="AJ13" s="100">
        <v>85462</v>
      </c>
      <c r="AK13" s="100">
        <v>113569</v>
      </c>
      <c r="AL13" s="112">
        <v>0.76716867379999998</v>
      </c>
      <c r="AM13" s="101">
        <v>0.71242862340000002</v>
      </c>
      <c r="AN13" s="101">
        <v>0.82611472190000002</v>
      </c>
      <c r="AO13" s="101">
        <v>0.80298577449999997</v>
      </c>
      <c r="AP13" s="103">
        <v>0.75251168889999998</v>
      </c>
      <c r="AQ13" s="101">
        <v>0.7474834051</v>
      </c>
      <c r="AR13" s="101">
        <v>0.7575737977</v>
      </c>
      <c r="AS13" s="101">
        <v>0.99062132650000001</v>
      </c>
      <c r="AT13" s="101">
        <v>0.91993718209999997</v>
      </c>
      <c r="AU13" s="101">
        <v>1.0667365464</v>
      </c>
      <c r="AV13" s="100" t="s">
        <v>28</v>
      </c>
      <c r="AW13" s="101" t="s">
        <v>28</v>
      </c>
      <c r="AX13" s="101" t="s">
        <v>28</v>
      </c>
      <c r="AY13" s="101" t="s">
        <v>28</v>
      </c>
      <c r="AZ13" s="107" t="s">
        <v>28</v>
      </c>
      <c r="BA13" s="101" t="s">
        <v>28</v>
      </c>
      <c r="BB13" s="101" t="s">
        <v>28</v>
      </c>
      <c r="BC13" s="101" t="s">
        <v>28</v>
      </c>
      <c r="BD13" s="101" t="s">
        <v>28</v>
      </c>
      <c r="BE13" s="101" t="s">
        <v>28</v>
      </c>
      <c r="BF13" s="100" t="s">
        <v>28</v>
      </c>
      <c r="BG13" s="101" t="s">
        <v>28</v>
      </c>
      <c r="BH13" s="101" t="s">
        <v>28</v>
      </c>
      <c r="BI13" s="101" t="s">
        <v>28</v>
      </c>
      <c r="BJ13" s="101" t="s">
        <v>28</v>
      </c>
      <c r="BK13" s="100" t="s">
        <v>28</v>
      </c>
      <c r="BL13" s="100" t="s">
        <v>28</v>
      </c>
      <c r="BM13" s="100" t="s">
        <v>28</v>
      </c>
      <c r="BN13" s="100" t="s">
        <v>28</v>
      </c>
      <c r="BO13" s="100" t="s">
        <v>28</v>
      </c>
      <c r="BP13" s="100" t="s">
        <v>28</v>
      </c>
      <c r="BQ13" s="100" t="s">
        <v>28</v>
      </c>
      <c r="BR13" s="101" t="s">
        <v>28</v>
      </c>
      <c r="BS13" s="101" t="s">
        <v>28</v>
      </c>
      <c r="BT13" s="101" t="s">
        <v>28</v>
      </c>
      <c r="BU13" s="101" t="s">
        <v>28</v>
      </c>
      <c r="BV13" s="110" t="s">
        <v>28</v>
      </c>
      <c r="BW13" s="111">
        <v>77100</v>
      </c>
      <c r="BX13" s="111">
        <v>78544</v>
      </c>
      <c r="BY13" s="111">
        <v>85462</v>
      </c>
    </row>
    <row r="14" spans="1:77" x14ac:dyDescent="0.3">
      <c r="A14" t="s">
        <v>41</v>
      </c>
      <c r="B14" s="100">
        <v>125525</v>
      </c>
      <c r="C14" s="100">
        <v>154417</v>
      </c>
      <c r="D14" s="112">
        <v>0.8184878887</v>
      </c>
      <c r="E14" s="101">
        <v>0.76064300979999999</v>
      </c>
      <c r="F14" s="101">
        <v>0.88073171679999995</v>
      </c>
      <c r="G14" s="101">
        <v>0.61378979440000003</v>
      </c>
      <c r="H14" s="103">
        <v>0.81289624849999997</v>
      </c>
      <c r="I14" s="101">
        <v>0.80841171379999999</v>
      </c>
      <c r="J14" s="101">
        <v>0.81740566039999996</v>
      </c>
      <c r="K14" s="101">
        <v>1.0190518058</v>
      </c>
      <c r="L14" s="101">
        <v>0.94703250159999997</v>
      </c>
      <c r="M14" s="101">
        <v>1.0965479867000001</v>
      </c>
      <c r="N14" s="101" t="s">
        <v>465</v>
      </c>
      <c r="O14" s="101">
        <v>1.0090695078</v>
      </c>
      <c r="P14" s="101">
        <v>0.95472443490000003</v>
      </c>
      <c r="Q14" s="101">
        <v>1.0665080250000001</v>
      </c>
      <c r="R14" s="107">
        <v>0.74923928740000001</v>
      </c>
      <c r="S14" s="100">
        <v>138806</v>
      </c>
      <c r="T14" s="100">
        <v>167012</v>
      </c>
      <c r="U14" s="112">
        <v>0.83591425640000006</v>
      </c>
      <c r="V14" s="101">
        <v>0.77700617380000003</v>
      </c>
      <c r="W14" s="101">
        <v>0.89928840669999999</v>
      </c>
      <c r="X14" s="101">
        <v>0.2702868175</v>
      </c>
      <c r="Y14" s="103">
        <v>0.83111393190000005</v>
      </c>
      <c r="Z14" s="101">
        <v>0.8267531669</v>
      </c>
      <c r="AA14" s="101">
        <v>0.83549769809999996</v>
      </c>
      <c r="AB14" s="101">
        <v>1.0419597814999999</v>
      </c>
      <c r="AC14" s="101">
        <v>0.96853137369999998</v>
      </c>
      <c r="AD14" s="101">
        <v>1.1209551035</v>
      </c>
      <c r="AE14" s="100" t="s">
        <v>45</v>
      </c>
      <c r="AF14" s="101">
        <v>0.99695827189999997</v>
      </c>
      <c r="AG14" s="101">
        <v>0.94355475519999998</v>
      </c>
      <c r="AH14" s="101">
        <v>1.0533843323000001</v>
      </c>
      <c r="AI14" s="107">
        <v>0.91363729400000004</v>
      </c>
      <c r="AJ14" s="100">
        <v>143023</v>
      </c>
      <c r="AK14" s="100">
        <v>177677</v>
      </c>
      <c r="AL14" s="112">
        <v>0.80712174029999995</v>
      </c>
      <c r="AM14" s="101">
        <v>0.7503574301</v>
      </c>
      <c r="AN14" s="101">
        <v>0.86818025320000003</v>
      </c>
      <c r="AO14" s="101">
        <v>0.26647985759999998</v>
      </c>
      <c r="AP14" s="103">
        <v>0.80496068710000002</v>
      </c>
      <c r="AQ14" s="101">
        <v>0.80079971380000003</v>
      </c>
      <c r="AR14" s="101">
        <v>0.80914328089999998</v>
      </c>
      <c r="AS14" s="101">
        <v>1.0422114930999999</v>
      </c>
      <c r="AT14" s="101">
        <v>0.96891348430000002</v>
      </c>
      <c r="AU14" s="101">
        <v>1.1210544738999999</v>
      </c>
      <c r="AV14" s="100" t="s">
        <v>241</v>
      </c>
      <c r="AW14" s="101">
        <v>1.0041657954000001</v>
      </c>
      <c r="AX14" s="101">
        <v>0.95054072869999995</v>
      </c>
      <c r="AY14" s="101">
        <v>1.0608161378000001</v>
      </c>
      <c r="AZ14" s="107">
        <v>0.88197751739999997</v>
      </c>
      <c r="BA14" s="101" t="s">
        <v>242</v>
      </c>
      <c r="BB14" s="101">
        <v>0.85587952089999997</v>
      </c>
      <c r="BC14" s="101">
        <v>1.0218457166999999</v>
      </c>
      <c r="BD14" s="101">
        <v>0.80928960520000004</v>
      </c>
      <c r="BE14" s="101">
        <v>1.2902286920999999</v>
      </c>
      <c r="BF14" s="100" t="s">
        <v>238</v>
      </c>
      <c r="BG14" s="101">
        <v>0.76179580069999997</v>
      </c>
      <c r="BH14" s="101">
        <v>0.96442330170000001</v>
      </c>
      <c r="BI14" s="101">
        <v>0.76303467889999999</v>
      </c>
      <c r="BJ14" s="101">
        <v>1.218964656</v>
      </c>
      <c r="BK14" s="100" t="s">
        <v>28</v>
      </c>
      <c r="BL14" s="100" t="s">
        <v>28</v>
      </c>
      <c r="BM14" s="100" t="s">
        <v>28</v>
      </c>
      <c r="BN14" s="100" t="s">
        <v>28</v>
      </c>
      <c r="BO14" s="100" t="s">
        <v>28</v>
      </c>
      <c r="BP14" s="100" t="s">
        <v>28</v>
      </c>
      <c r="BQ14" s="100" t="s">
        <v>28</v>
      </c>
      <c r="BR14" s="101" t="s">
        <v>28</v>
      </c>
      <c r="BS14" s="101" t="s">
        <v>28</v>
      </c>
      <c r="BT14" s="101" t="s">
        <v>28</v>
      </c>
      <c r="BU14" s="101" t="s">
        <v>28</v>
      </c>
      <c r="BV14" s="110" t="s">
        <v>28</v>
      </c>
      <c r="BW14" s="111">
        <v>125525</v>
      </c>
      <c r="BX14" s="111">
        <v>138806</v>
      </c>
      <c r="BY14" s="111">
        <v>143023</v>
      </c>
    </row>
    <row r="15" spans="1:77" x14ac:dyDescent="0.3">
      <c r="A15" t="s">
        <v>34</v>
      </c>
      <c r="B15" s="100">
        <v>126598</v>
      </c>
      <c r="C15" s="100">
        <v>154909</v>
      </c>
      <c r="D15" s="112">
        <v>0.82433161239999997</v>
      </c>
      <c r="E15" s="101">
        <v>0.76598039819999997</v>
      </c>
      <c r="F15" s="101">
        <v>0.88712793270000001</v>
      </c>
      <c r="G15" s="101">
        <v>0.48783224539999998</v>
      </c>
      <c r="H15" s="103">
        <v>0.8172410899</v>
      </c>
      <c r="I15" s="101">
        <v>0.81275168009999998</v>
      </c>
      <c r="J15" s="101">
        <v>0.82175529800000002</v>
      </c>
      <c r="K15" s="101">
        <v>1.0263274872999999</v>
      </c>
      <c r="L15" s="101">
        <v>0.95367777440000001</v>
      </c>
      <c r="M15" s="101">
        <v>1.1045115442</v>
      </c>
      <c r="N15" s="101" t="s">
        <v>28</v>
      </c>
      <c r="O15" s="101" t="s">
        <v>28</v>
      </c>
      <c r="P15" s="101" t="s">
        <v>28</v>
      </c>
      <c r="Q15" s="101" t="s">
        <v>28</v>
      </c>
      <c r="R15" s="101" t="s">
        <v>28</v>
      </c>
      <c r="S15" s="100">
        <v>138007</v>
      </c>
      <c r="T15" s="100">
        <v>167130</v>
      </c>
      <c r="U15" s="112">
        <v>0.82567409889999999</v>
      </c>
      <c r="V15" s="101">
        <v>0.7674727683</v>
      </c>
      <c r="W15" s="101">
        <v>0.88828912989999997</v>
      </c>
      <c r="X15" s="101">
        <v>0.44034329589999999</v>
      </c>
      <c r="Y15" s="103">
        <v>0.82574642490000005</v>
      </c>
      <c r="Z15" s="101">
        <v>0.82140133179999997</v>
      </c>
      <c r="AA15" s="101">
        <v>0.830114503</v>
      </c>
      <c r="AB15" s="101">
        <v>1.0291955151000001</v>
      </c>
      <c r="AC15" s="101">
        <v>0.95664806749999998</v>
      </c>
      <c r="AD15" s="101">
        <v>1.1072446014999999</v>
      </c>
      <c r="AE15" s="100" t="s">
        <v>28</v>
      </c>
      <c r="AF15" s="100" t="s">
        <v>28</v>
      </c>
      <c r="AG15" s="100" t="s">
        <v>28</v>
      </c>
      <c r="AH15" s="100" t="s">
        <v>28</v>
      </c>
      <c r="AI15" s="100" t="s">
        <v>28</v>
      </c>
      <c r="AJ15" s="100">
        <v>143943</v>
      </c>
      <c r="AK15" s="100">
        <v>175631</v>
      </c>
      <c r="AL15" s="112">
        <v>0.81440484950000003</v>
      </c>
      <c r="AM15" s="101">
        <v>0.75709040009999995</v>
      </c>
      <c r="AN15" s="101">
        <v>0.87605820749999996</v>
      </c>
      <c r="AO15" s="101">
        <v>0.17646776680000001</v>
      </c>
      <c r="AP15" s="103">
        <v>0.81957627070000005</v>
      </c>
      <c r="AQ15" s="101">
        <v>0.8153532725</v>
      </c>
      <c r="AR15" s="101">
        <v>0.82382114129999995</v>
      </c>
      <c r="AS15" s="101">
        <v>1.0516159481</v>
      </c>
      <c r="AT15" s="101">
        <v>0.97760756140000005</v>
      </c>
      <c r="AU15" s="101">
        <v>1.1312270341999999</v>
      </c>
      <c r="AV15" s="100" t="s">
        <v>28</v>
      </c>
      <c r="AW15" s="100" t="s">
        <v>28</v>
      </c>
      <c r="AX15" s="100" t="s">
        <v>28</v>
      </c>
      <c r="AY15" s="100" t="s">
        <v>28</v>
      </c>
      <c r="AZ15" s="100" t="s">
        <v>28</v>
      </c>
      <c r="BA15" s="100" t="s">
        <v>28</v>
      </c>
      <c r="BB15" s="100" t="s">
        <v>28</v>
      </c>
      <c r="BC15" s="100" t="s">
        <v>28</v>
      </c>
      <c r="BD15" s="100" t="s">
        <v>28</v>
      </c>
      <c r="BE15" s="100" t="s">
        <v>28</v>
      </c>
      <c r="BF15" s="100" t="s">
        <v>28</v>
      </c>
      <c r="BG15" s="100" t="s">
        <v>28</v>
      </c>
      <c r="BH15" s="100" t="s">
        <v>28</v>
      </c>
      <c r="BI15" s="100" t="s">
        <v>28</v>
      </c>
      <c r="BJ15" s="100" t="s">
        <v>28</v>
      </c>
      <c r="BK15" s="100" t="s">
        <v>28</v>
      </c>
      <c r="BL15" s="100" t="s">
        <v>28</v>
      </c>
      <c r="BM15" s="100" t="s">
        <v>28</v>
      </c>
      <c r="BN15" s="100" t="s">
        <v>28</v>
      </c>
      <c r="BO15" s="100" t="s">
        <v>28</v>
      </c>
      <c r="BP15" s="100" t="s">
        <v>28</v>
      </c>
      <c r="BQ15" s="100" t="s">
        <v>28</v>
      </c>
      <c r="BR15" s="101" t="s">
        <v>28</v>
      </c>
      <c r="BS15" s="101" t="s">
        <v>28</v>
      </c>
      <c r="BT15" s="101" t="s">
        <v>28</v>
      </c>
      <c r="BU15" s="101" t="s">
        <v>28</v>
      </c>
      <c r="BV15" s="110" t="s">
        <v>28</v>
      </c>
      <c r="BW15" s="111">
        <v>126598</v>
      </c>
      <c r="BX15" s="111">
        <v>138007</v>
      </c>
      <c r="BY15" s="111">
        <v>143943</v>
      </c>
    </row>
    <row r="16" spans="1:77" x14ac:dyDescent="0.3">
      <c r="A16" t="s">
        <v>35</v>
      </c>
      <c r="B16" s="100">
        <v>127182</v>
      </c>
      <c r="C16" s="100">
        <v>154497</v>
      </c>
      <c r="D16" s="112">
        <v>0.81987131810000002</v>
      </c>
      <c r="E16" s="101">
        <v>0.76189586819999999</v>
      </c>
      <c r="F16" s="101">
        <v>0.88225833239999996</v>
      </c>
      <c r="G16" s="101">
        <v>0.58265650179999995</v>
      </c>
      <c r="H16" s="103">
        <v>0.82320045050000001</v>
      </c>
      <c r="I16" s="101">
        <v>0.81868866959999997</v>
      </c>
      <c r="J16" s="101">
        <v>0.82773709579999999</v>
      </c>
      <c r="K16" s="101">
        <v>1.0207742335000001</v>
      </c>
      <c r="L16" s="101">
        <v>0.94859236300000005</v>
      </c>
      <c r="M16" s="101">
        <v>1.0984486872999999</v>
      </c>
      <c r="N16" s="101" t="s">
        <v>28</v>
      </c>
      <c r="O16" s="100" t="s">
        <v>28</v>
      </c>
      <c r="P16" s="100" t="s">
        <v>28</v>
      </c>
      <c r="Q16" s="100" t="s">
        <v>28</v>
      </c>
      <c r="R16" s="100" t="s">
        <v>28</v>
      </c>
      <c r="S16" s="100">
        <v>139187</v>
      </c>
      <c r="T16" s="100">
        <v>166745</v>
      </c>
      <c r="U16" s="112">
        <v>0.83261363060000004</v>
      </c>
      <c r="V16" s="101">
        <v>0.77387565489999999</v>
      </c>
      <c r="W16" s="101">
        <v>0.89580988039999998</v>
      </c>
      <c r="X16" s="101">
        <v>0.31964259499999997</v>
      </c>
      <c r="Y16" s="103">
        <v>0.83472967710000001</v>
      </c>
      <c r="Z16" s="101">
        <v>0.83035592329999997</v>
      </c>
      <c r="AA16" s="101">
        <v>0.83912646869999996</v>
      </c>
      <c r="AB16" s="101">
        <v>1.0378455804</v>
      </c>
      <c r="AC16" s="101">
        <v>0.96462920939999997</v>
      </c>
      <c r="AD16" s="101">
        <v>1.1166191509000001</v>
      </c>
      <c r="AE16" s="100" t="s">
        <v>28</v>
      </c>
      <c r="AF16" s="100" t="s">
        <v>28</v>
      </c>
      <c r="AG16" s="100" t="s">
        <v>28</v>
      </c>
      <c r="AH16" s="100" t="s">
        <v>28</v>
      </c>
      <c r="AI16" s="100" t="s">
        <v>28</v>
      </c>
      <c r="AJ16" s="100">
        <v>147586</v>
      </c>
      <c r="AK16" s="100">
        <v>176080</v>
      </c>
      <c r="AL16" s="112">
        <v>0.82110598219999997</v>
      </c>
      <c r="AM16" s="101">
        <v>0.76337458010000003</v>
      </c>
      <c r="AN16" s="101">
        <v>0.8832034124</v>
      </c>
      <c r="AO16" s="101">
        <v>0.115638928</v>
      </c>
      <c r="AP16" s="103">
        <v>0.8381758292</v>
      </c>
      <c r="AQ16" s="101">
        <v>0.83391049299999997</v>
      </c>
      <c r="AR16" s="101">
        <v>0.84246298190000002</v>
      </c>
      <c r="AS16" s="101">
        <v>1.0602689148</v>
      </c>
      <c r="AT16" s="101">
        <v>0.98572212979999996</v>
      </c>
      <c r="AU16" s="101">
        <v>1.1404534176000001</v>
      </c>
      <c r="AV16" s="100" t="s">
        <v>28</v>
      </c>
      <c r="AW16" s="100" t="s">
        <v>28</v>
      </c>
      <c r="AX16" s="100" t="s">
        <v>28</v>
      </c>
      <c r="AY16" s="100" t="s">
        <v>28</v>
      </c>
      <c r="AZ16" s="100" t="s">
        <v>28</v>
      </c>
      <c r="BA16" s="100" t="s">
        <v>28</v>
      </c>
      <c r="BB16" s="100" t="s">
        <v>28</v>
      </c>
      <c r="BC16" s="100" t="s">
        <v>28</v>
      </c>
      <c r="BD16" s="100" t="s">
        <v>28</v>
      </c>
      <c r="BE16" s="100" t="s">
        <v>28</v>
      </c>
      <c r="BF16" s="100" t="s">
        <v>28</v>
      </c>
      <c r="BG16" s="100" t="s">
        <v>28</v>
      </c>
      <c r="BH16" s="100" t="s">
        <v>28</v>
      </c>
      <c r="BI16" s="100" t="s">
        <v>28</v>
      </c>
      <c r="BJ16" s="100" t="s">
        <v>28</v>
      </c>
      <c r="BK16" s="100" t="s">
        <v>28</v>
      </c>
      <c r="BL16" s="100" t="s">
        <v>28</v>
      </c>
      <c r="BM16" s="100" t="s">
        <v>28</v>
      </c>
      <c r="BN16" s="100" t="s">
        <v>28</v>
      </c>
      <c r="BO16" s="100" t="s">
        <v>28</v>
      </c>
      <c r="BP16" s="100" t="s">
        <v>28</v>
      </c>
      <c r="BQ16" s="100" t="s">
        <v>28</v>
      </c>
      <c r="BR16" s="101" t="s">
        <v>28</v>
      </c>
      <c r="BS16" s="101" t="s">
        <v>28</v>
      </c>
      <c r="BT16" s="101" t="s">
        <v>28</v>
      </c>
      <c r="BU16" s="101" t="s">
        <v>28</v>
      </c>
      <c r="BV16" s="110" t="s">
        <v>28</v>
      </c>
      <c r="BW16" s="111">
        <v>127182</v>
      </c>
      <c r="BX16" s="111">
        <v>139187</v>
      </c>
      <c r="BY16" s="111">
        <v>147586</v>
      </c>
    </row>
    <row r="17" spans="1:77" x14ac:dyDescent="0.3">
      <c r="A17" t="s">
        <v>36</v>
      </c>
      <c r="B17" s="100">
        <v>127001</v>
      </c>
      <c r="C17" s="100">
        <v>154527</v>
      </c>
      <c r="D17" s="112">
        <v>0.82223673509999995</v>
      </c>
      <c r="E17" s="101">
        <v>0.76391674759999995</v>
      </c>
      <c r="F17" s="101">
        <v>0.88500906769999999</v>
      </c>
      <c r="G17" s="101">
        <v>0.53228163409999996</v>
      </c>
      <c r="H17" s="103">
        <v>0.82186931730000001</v>
      </c>
      <c r="I17" s="101">
        <v>0.81736163220000002</v>
      </c>
      <c r="J17" s="101">
        <v>0.82640186199999999</v>
      </c>
      <c r="K17" s="101">
        <v>1.0237192771000001</v>
      </c>
      <c r="L17" s="101">
        <v>0.95110844260000005</v>
      </c>
      <c r="M17" s="101">
        <v>1.1018734682</v>
      </c>
      <c r="N17" s="101" t="s">
        <v>28</v>
      </c>
      <c r="O17" s="100" t="s">
        <v>28</v>
      </c>
      <c r="P17" s="100" t="s">
        <v>28</v>
      </c>
      <c r="Q17" s="100" t="s">
        <v>28</v>
      </c>
      <c r="R17" s="100" t="s">
        <v>28</v>
      </c>
      <c r="S17" s="100">
        <v>139470</v>
      </c>
      <c r="T17" s="100">
        <v>166604</v>
      </c>
      <c r="U17" s="112">
        <v>0.83002123859999999</v>
      </c>
      <c r="V17" s="101">
        <v>0.77148805080000005</v>
      </c>
      <c r="W17" s="101">
        <v>0.89299536889999998</v>
      </c>
      <c r="X17" s="101">
        <v>0.361767597</v>
      </c>
      <c r="Y17" s="103">
        <v>0.83713476269999998</v>
      </c>
      <c r="Z17" s="101">
        <v>0.83275284780000003</v>
      </c>
      <c r="AA17" s="101">
        <v>0.84153973510000002</v>
      </c>
      <c r="AB17" s="101">
        <v>1.0346141866</v>
      </c>
      <c r="AC17" s="101">
        <v>0.96165308189999998</v>
      </c>
      <c r="AD17" s="101">
        <v>1.1131108870999999</v>
      </c>
      <c r="AE17" s="100" t="s">
        <v>28</v>
      </c>
      <c r="AF17" s="100" t="s">
        <v>28</v>
      </c>
      <c r="AG17" s="100" t="s">
        <v>28</v>
      </c>
      <c r="AH17" s="100" t="s">
        <v>28</v>
      </c>
      <c r="AI17" s="100" t="s">
        <v>28</v>
      </c>
      <c r="AJ17" s="100">
        <v>142494</v>
      </c>
      <c r="AK17" s="100">
        <v>174441</v>
      </c>
      <c r="AL17" s="112">
        <v>0.80652328380000005</v>
      </c>
      <c r="AM17" s="101">
        <v>0.74974764289999996</v>
      </c>
      <c r="AN17" s="101">
        <v>0.86759833590000002</v>
      </c>
      <c r="AO17" s="101">
        <v>0.2756228631</v>
      </c>
      <c r="AP17" s="103">
        <v>0.81686071510000002</v>
      </c>
      <c r="AQ17" s="101">
        <v>0.81263041830000005</v>
      </c>
      <c r="AR17" s="101">
        <v>0.82111303339999997</v>
      </c>
      <c r="AS17" s="101">
        <v>1.0414387246000001</v>
      </c>
      <c r="AT17" s="101">
        <v>0.96812608469999994</v>
      </c>
      <c r="AU17" s="101">
        <v>1.1203030621000001</v>
      </c>
      <c r="AV17" s="100" t="s">
        <v>28</v>
      </c>
      <c r="AW17" s="100" t="s">
        <v>28</v>
      </c>
      <c r="AX17" s="100" t="s">
        <v>28</v>
      </c>
      <c r="AY17" s="100" t="s">
        <v>28</v>
      </c>
      <c r="AZ17" s="100" t="s">
        <v>28</v>
      </c>
      <c r="BA17" s="100" t="s">
        <v>28</v>
      </c>
      <c r="BB17" s="100" t="s">
        <v>28</v>
      </c>
      <c r="BC17" s="100" t="s">
        <v>28</v>
      </c>
      <c r="BD17" s="100" t="s">
        <v>28</v>
      </c>
      <c r="BE17" s="100" t="s">
        <v>28</v>
      </c>
      <c r="BF17" s="100" t="s">
        <v>28</v>
      </c>
      <c r="BG17" s="100" t="s">
        <v>28</v>
      </c>
      <c r="BH17" s="100" t="s">
        <v>28</v>
      </c>
      <c r="BI17" s="100" t="s">
        <v>28</v>
      </c>
      <c r="BJ17" s="100" t="s">
        <v>28</v>
      </c>
      <c r="BK17" s="100" t="s">
        <v>28</v>
      </c>
      <c r="BL17" s="100" t="s">
        <v>28</v>
      </c>
      <c r="BM17" s="100" t="s">
        <v>28</v>
      </c>
      <c r="BN17" s="100" t="s">
        <v>28</v>
      </c>
      <c r="BO17" s="100" t="s">
        <v>28</v>
      </c>
      <c r="BP17" s="100" t="s">
        <v>28</v>
      </c>
      <c r="BQ17" s="100" t="s">
        <v>28</v>
      </c>
      <c r="BR17" s="101" t="s">
        <v>28</v>
      </c>
      <c r="BS17" s="101" t="s">
        <v>28</v>
      </c>
      <c r="BT17" s="101" t="s">
        <v>28</v>
      </c>
      <c r="BU17" s="101" t="s">
        <v>28</v>
      </c>
      <c r="BV17" s="110" t="s">
        <v>28</v>
      </c>
      <c r="BW17" s="111">
        <v>127001</v>
      </c>
      <c r="BX17" s="111">
        <v>139470</v>
      </c>
      <c r="BY17" s="111">
        <v>142494</v>
      </c>
    </row>
    <row r="18" spans="1:77" x14ac:dyDescent="0.3">
      <c r="A18" t="s">
        <v>42</v>
      </c>
      <c r="B18" s="100">
        <v>130673</v>
      </c>
      <c r="C18" s="100">
        <v>157417</v>
      </c>
      <c r="D18" s="112">
        <v>0.83070422860000004</v>
      </c>
      <c r="E18" s="101">
        <v>0.77181076309999996</v>
      </c>
      <c r="F18" s="101">
        <v>0.89409159390000004</v>
      </c>
      <c r="G18" s="101">
        <v>0.36923648450000002</v>
      </c>
      <c r="H18" s="103">
        <v>0.83010729459999999</v>
      </c>
      <c r="I18" s="101">
        <v>0.82561867749999995</v>
      </c>
      <c r="J18" s="101">
        <v>0.83462031489999999</v>
      </c>
      <c r="K18" s="101">
        <v>1.0342616622</v>
      </c>
      <c r="L18" s="101">
        <v>0.96093682359999999</v>
      </c>
      <c r="M18" s="101">
        <v>1.1131815948999999</v>
      </c>
      <c r="N18" s="101" t="s">
        <v>28</v>
      </c>
      <c r="O18" s="100" t="s">
        <v>28</v>
      </c>
      <c r="P18" s="100" t="s">
        <v>28</v>
      </c>
      <c r="Q18" s="100" t="s">
        <v>28</v>
      </c>
      <c r="R18" s="100" t="s">
        <v>28</v>
      </c>
      <c r="S18" s="100">
        <v>140776</v>
      </c>
      <c r="T18" s="100">
        <v>169270</v>
      </c>
      <c r="U18" s="112">
        <v>0.82992133970000004</v>
      </c>
      <c r="V18" s="101">
        <v>0.77128377420000005</v>
      </c>
      <c r="W18" s="101">
        <v>0.89301688069999996</v>
      </c>
      <c r="X18" s="101">
        <v>0.36441489939999999</v>
      </c>
      <c r="Y18" s="103">
        <v>0.83166538670000001</v>
      </c>
      <c r="Z18" s="101">
        <v>0.82733228800000003</v>
      </c>
      <c r="AA18" s="101">
        <v>0.8360211796</v>
      </c>
      <c r="AB18" s="101">
        <v>1.0344896635</v>
      </c>
      <c r="AC18" s="101">
        <v>0.96139845290000003</v>
      </c>
      <c r="AD18" s="101">
        <v>1.1131377013999999</v>
      </c>
      <c r="AE18" s="100" t="s">
        <v>28</v>
      </c>
      <c r="AF18" s="100" t="s">
        <v>28</v>
      </c>
      <c r="AG18" s="100" t="s">
        <v>28</v>
      </c>
      <c r="AH18" s="100" t="s">
        <v>28</v>
      </c>
      <c r="AI18" s="100" t="s">
        <v>28</v>
      </c>
      <c r="AJ18" s="100">
        <v>141664</v>
      </c>
      <c r="AK18" s="100">
        <v>172380</v>
      </c>
      <c r="AL18" s="112">
        <v>0.81612917289999998</v>
      </c>
      <c r="AM18" s="101">
        <v>0.75858536860000003</v>
      </c>
      <c r="AN18" s="101">
        <v>0.87803806200000001</v>
      </c>
      <c r="AO18" s="101">
        <v>0.1597911119</v>
      </c>
      <c r="AP18" s="103">
        <v>0.8218122752</v>
      </c>
      <c r="AQ18" s="101">
        <v>0.81754391869999998</v>
      </c>
      <c r="AR18" s="101">
        <v>0.82610291660000001</v>
      </c>
      <c r="AS18" s="101">
        <v>1.0538425140000001</v>
      </c>
      <c r="AT18" s="101">
        <v>0.97953796829999995</v>
      </c>
      <c r="AU18" s="101">
        <v>1.1337835595000001</v>
      </c>
      <c r="AV18" s="100" t="s">
        <v>28</v>
      </c>
      <c r="AW18" s="100" t="s">
        <v>28</v>
      </c>
      <c r="AX18" s="100" t="s">
        <v>28</v>
      </c>
      <c r="AY18" s="100" t="s">
        <v>28</v>
      </c>
      <c r="AZ18" s="100" t="s">
        <v>28</v>
      </c>
      <c r="BA18" s="100" t="s">
        <v>28</v>
      </c>
      <c r="BB18" s="100" t="s">
        <v>28</v>
      </c>
      <c r="BC18" s="100" t="s">
        <v>28</v>
      </c>
      <c r="BD18" s="100" t="s">
        <v>28</v>
      </c>
      <c r="BE18" s="100" t="s">
        <v>28</v>
      </c>
      <c r="BF18" s="100" t="s">
        <v>28</v>
      </c>
      <c r="BG18" s="100" t="s">
        <v>28</v>
      </c>
      <c r="BH18" s="100" t="s">
        <v>28</v>
      </c>
      <c r="BI18" s="100" t="s">
        <v>28</v>
      </c>
      <c r="BJ18" s="100" t="s">
        <v>28</v>
      </c>
      <c r="BK18" s="100" t="s">
        <v>28</v>
      </c>
      <c r="BL18" s="100" t="s">
        <v>28</v>
      </c>
      <c r="BM18" s="100" t="s">
        <v>28</v>
      </c>
      <c r="BN18" s="100" t="s">
        <v>28</v>
      </c>
      <c r="BO18" s="100" t="s">
        <v>28</v>
      </c>
      <c r="BP18" s="100" t="s">
        <v>28</v>
      </c>
      <c r="BQ18" s="100" t="s">
        <v>28</v>
      </c>
      <c r="BR18" s="101" t="s">
        <v>28</v>
      </c>
      <c r="BS18" s="101" t="s">
        <v>28</v>
      </c>
      <c r="BT18" s="101" t="s">
        <v>28</v>
      </c>
      <c r="BU18" s="101" t="s">
        <v>28</v>
      </c>
      <c r="BV18" s="110" t="s">
        <v>28</v>
      </c>
      <c r="BW18" s="111">
        <v>130673</v>
      </c>
      <c r="BX18" s="111">
        <v>140776</v>
      </c>
      <c r="BY18" s="111">
        <v>141664</v>
      </c>
    </row>
    <row r="19" spans="1:77" x14ac:dyDescent="0.3">
      <c r="A19" t="s">
        <v>43</v>
      </c>
      <c r="B19" s="100">
        <v>1018083</v>
      </c>
      <c r="C19" s="100">
        <v>1282421</v>
      </c>
      <c r="D19" s="112">
        <v>0.80318574970000001</v>
      </c>
      <c r="E19" s="101">
        <v>0.74703272379999996</v>
      </c>
      <c r="F19" s="101">
        <v>0.86355969160000001</v>
      </c>
      <c r="G19" s="101" t="s">
        <v>28</v>
      </c>
      <c r="H19" s="103">
        <v>0.79387580209999997</v>
      </c>
      <c r="I19" s="101">
        <v>0.79233521119999994</v>
      </c>
      <c r="J19" s="101">
        <v>0.79541938850000005</v>
      </c>
      <c r="K19" s="101" t="s">
        <v>28</v>
      </c>
      <c r="L19" s="101" t="s">
        <v>28</v>
      </c>
      <c r="M19" s="101" t="s">
        <v>28</v>
      </c>
      <c r="N19" s="101" t="s">
        <v>28</v>
      </c>
      <c r="O19" s="100" t="s">
        <v>28</v>
      </c>
      <c r="P19" s="100" t="s">
        <v>28</v>
      </c>
      <c r="Q19" s="100" t="s">
        <v>28</v>
      </c>
      <c r="R19" s="100" t="s">
        <v>28</v>
      </c>
      <c r="S19" s="100">
        <v>1092380</v>
      </c>
      <c r="T19" s="100">
        <v>1367828</v>
      </c>
      <c r="U19" s="112">
        <v>0.80225194030000002</v>
      </c>
      <c r="V19" s="101">
        <v>0.74620819800000004</v>
      </c>
      <c r="W19" s="101">
        <v>0.86250483089999996</v>
      </c>
      <c r="X19" s="101" t="s">
        <v>28</v>
      </c>
      <c r="Y19" s="103">
        <v>0.79862380359999996</v>
      </c>
      <c r="Z19" s="101">
        <v>0.7971275806</v>
      </c>
      <c r="AA19" s="101">
        <v>0.80012283500000003</v>
      </c>
      <c r="AB19" s="101" t="s">
        <v>28</v>
      </c>
      <c r="AC19" s="101" t="s">
        <v>28</v>
      </c>
      <c r="AD19" s="101" t="s">
        <v>28</v>
      </c>
      <c r="AE19" s="100" t="s">
        <v>28</v>
      </c>
      <c r="AF19" s="100" t="s">
        <v>28</v>
      </c>
      <c r="AG19" s="100" t="s">
        <v>28</v>
      </c>
      <c r="AH19" s="100" t="s">
        <v>28</v>
      </c>
      <c r="AI19" s="100" t="s">
        <v>28</v>
      </c>
      <c r="AJ19" s="100">
        <v>1113262</v>
      </c>
      <c r="AK19" s="100">
        <v>1437521</v>
      </c>
      <c r="AL19" s="112">
        <v>0.77443181699999997</v>
      </c>
      <c r="AM19" s="101">
        <v>0.77299457709999997</v>
      </c>
      <c r="AN19" s="101">
        <v>0.77587172920000003</v>
      </c>
      <c r="AO19" s="101" t="s">
        <v>28</v>
      </c>
      <c r="AP19" s="103">
        <v>0.77443181699999997</v>
      </c>
      <c r="AQ19" s="101">
        <v>0.77299457709999997</v>
      </c>
      <c r="AR19" s="101">
        <v>0.77587172920000003</v>
      </c>
      <c r="AS19" s="101" t="s">
        <v>28</v>
      </c>
      <c r="AT19" s="101" t="s">
        <v>28</v>
      </c>
      <c r="AU19" s="101" t="s">
        <v>28</v>
      </c>
      <c r="AV19" s="100" t="s">
        <v>28</v>
      </c>
      <c r="AW19" s="100" t="s">
        <v>28</v>
      </c>
      <c r="AX19" s="100" t="s">
        <v>28</v>
      </c>
      <c r="AY19" s="100" t="s">
        <v>28</v>
      </c>
      <c r="AZ19" s="100" t="s">
        <v>28</v>
      </c>
      <c r="BA19" s="100" t="s">
        <v>28</v>
      </c>
      <c r="BB19" s="100" t="s">
        <v>28</v>
      </c>
      <c r="BC19" s="100" t="s">
        <v>28</v>
      </c>
      <c r="BD19" s="100" t="s">
        <v>28</v>
      </c>
      <c r="BE19" s="100" t="s">
        <v>28</v>
      </c>
      <c r="BF19" s="100" t="s">
        <v>28</v>
      </c>
      <c r="BG19" s="100" t="s">
        <v>28</v>
      </c>
      <c r="BH19" s="100" t="s">
        <v>28</v>
      </c>
      <c r="BI19" s="100" t="s">
        <v>28</v>
      </c>
      <c r="BJ19" s="100" t="s">
        <v>28</v>
      </c>
      <c r="BK19" s="100" t="s">
        <v>28</v>
      </c>
      <c r="BL19" s="100" t="s">
        <v>28</v>
      </c>
      <c r="BM19" s="100" t="s">
        <v>28</v>
      </c>
      <c r="BN19" s="100" t="s">
        <v>28</v>
      </c>
      <c r="BO19" s="100" t="s">
        <v>28</v>
      </c>
      <c r="BP19" s="100" t="s">
        <v>28</v>
      </c>
      <c r="BQ19" s="100" t="s">
        <v>28</v>
      </c>
      <c r="BR19" s="101" t="s">
        <v>28</v>
      </c>
      <c r="BS19" s="101" t="s">
        <v>28</v>
      </c>
      <c r="BT19" s="101" t="s">
        <v>28</v>
      </c>
      <c r="BU19" s="101" t="s">
        <v>28</v>
      </c>
      <c r="BV19" s="110" t="s">
        <v>28</v>
      </c>
      <c r="BW19" s="111">
        <v>1018083</v>
      </c>
      <c r="BX19" s="111">
        <v>1092380</v>
      </c>
      <c r="BY19" s="111">
        <v>1113262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443</v>
      </c>
      <c r="B1" s="61"/>
      <c r="C1" s="61"/>
      <c r="D1" s="61"/>
      <c r="E1" s="61"/>
      <c r="F1" s="61"/>
      <c r="G1" s="61"/>
      <c r="H1" s="61"/>
      <c r="I1" s="61"/>
      <c r="J1" s="61"/>
      <c r="K1" s="61"/>
      <c r="L1" s="61"/>
    </row>
    <row r="2" spans="1:16" s="62" customFormat="1" ht="18.899999999999999" customHeight="1" x14ac:dyDescent="0.3">
      <c r="A2" s="1" t="s">
        <v>440</v>
      </c>
      <c r="B2" s="63"/>
      <c r="C2" s="63"/>
      <c r="D2" s="63"/>
      <c r="E2" s="63"/>
      <c r="F2" s="63"/>
      <c r="G2" s="63"/>
      <c r="H2" s="63"/>
      <c r="I2" s="63"/>
      <c r="J2" s="63"/>
      <c r="K2" s="61"/>
      <c r="L2" s="61"/>
    </row>
    <row r="3" spans="1:16" s="66" customFormat="1" ht="54" customHeight="1" x14ac:dyDescent="0.3">
      <c r="A3" s="99" t="s">
        <v>449</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283</v>
      </c>
      <c r="B4" s="69">
        <v>64028</v>
      </c>
      <c r="C4" s="93">
        <v>80.113110280000001</v>
      </c>
      <c r="D4" s="93">
        <v>81.966872049999992</v>
      </c>
      <c r="E4" s="69">
        <v>77326</v>
      </c>
      <c r="F4" s="93">
        <v>79.858306909999996</v>
      </c>
      <c r="G4" s="93">
        <v>81.676742420000011</v>
      </c>
      <c r="H4" s="69">
        <v>82429</v>
      </c>
      <c r="I4" s="93">
        <v>78.358286990000011</v>
      </c>
      <c r="J4" s="93">
        <v>79.311278539999989</v>
      </c>
    </row>
    <row r="5" spans="1:16" s="62" customFormat="1" ht="18.899999999999999" customHeight="1" x14ac:dyDescent="0.3">
      <c r="A5" s="79" t="s">
        <v>284</v>
      </c>
      <c r="B5" s="69">
        <v>30777</v>
      </c>
      <c r="C5" s="93">
        <v>83.961697950000001</v>
      </c>
      <c r="D5" s="93">
        <v>82.756083779999997</v>
      </c>
      <c r="E5" s="69">
        <v>31989</v>
      </c>
      <c r="F5" s="93">
        <v>85.045461799999998</v>
      </c>
      <c r="G5" s="93">
        <v>83.731849820000008</v>
      </c>
      <c r="H5" s="69">
        <v>33822</v>
      </c>
      <c r="I5" s="93">
        <v>84.310499549999989</v>
      </c>
      <c r="J5" s="93">
        <v>83.269132159999998</v>
      </c>
    </row>
    <row r="6" spans="1:16" s="62" customFormat="1" ht="18.899999999999999" customHeight="1" x14ac:dyDescent="0.3">
      <c r="A6" s="79" t="s">
        <v>285</v>
      </c>
      <c r="B6" s="69">
        <v>48764</v>
      </c>
      <c r="C6" s="93">
        <v>83.571550989999992</v>
      </c>
      <c r="D6" s="93">
        <v>83.372646450000005</v>
      </c>
      <c r="E6" s="69">
        <v>54368</v>
      </c>
      <c r="F6" s="93">
        <v>84.414495540000004</v>
      </c>
      <c r="G6" s="93">
        <v>84.284519400000008</v>
      </c>
      <c r="H6" s="69">
        <v>57555</v>
      </c>
      <c r="I6" s="93">
        <v>82.0912553</v>
      </c>
      <c r="J6" s="93">
        <v>81.815625979999993</v>
      </c>
    </row>
    <row r="7" spans="1:16" s="62" customFormat="1" ht="18.899999999999999" customHeight="1" x14ac:dyDescent="0.3">
      <c r="A7" s="79" t="s">
        <v>286</v>
      </c>
      <c r="B7" s="69">
        <v>56992</v>
      </c>
      <c r="C7" s="93">
        <v>84.325156100000001</v>
      </c>
      <c r="D7" s="93">
        <v>84.501241190000002</v>
      </c>
      <c r="E7" s="69">
        <v>61879</v>
      </c>
      <c r="F7" s="93">
        <v>85.239826980000004</v>
      </c>
      <c r="G7" s="93">
        <v>85.187330029999998</v>
      </c>
      <c r="H7" s="69">
        <v>61744</v>
      </c>
      <c r="I7" s="93">
        <v>83.541700490000011</v>
      </c>
      <c r="J7" s="93">
        <v>82.868750879999993</v>
      </c>
    </row>
    <row r="8" spans="1:16" s="62" customFormat="1" ht="18.899999999999999" customHeight="1" x14ac:dyDescent="0.3">
      <c r="A8" s="79" t="s">
        <v>287</v>
      </c>
      <c r="B8" s="69">
        <v>30109</v>
      </c>
      <c r="C8" s="93">
        <v>82.193164449999998</v>
      </c>
      <c r="D8" s="93">
        <v>82.307858349999989</v>
      </c>
      <c r="E8" s="69">
        <v>33042</v>
      </c>
      <c r="F8" s="93">
        <v>82.778835549999997</v>
      </c>
      <c r="G8" s="93">
        <v>83.349728599999992</v>
      </c>
      <c r="H8" s="69">
        <v>35764</v>
      </c>
      <c r="I8" s="93">
        <v>80.957986239999997</v>
      </c>
      <c r="J8" s="93">
        <v>81.586648910000008</v>
      </c>
    </row>
    <row r="9" spans="1:16" s="62" customFormat="1" ht="18.899999999999999" customHeight="1" x14ac:dyDescent="0.3">
      <c r="A9" s="79" t="s">
        <v>288</v>
      </c>
      <c r="B9" s="69">
        <v>58792</v>
      </c>
      <c r="C9" s="93">
        <v>81.753205219999998</v>
      </c>
      <c r="D9" s="93">
        <v>81.898878929999995</v>
      </c>
      <c r="E9" s="69">
        <v>66637</v>
      </c>
      <c r="F9" s="93">
        <v>83.71377244</v>
      </c>
      <c r="G9" s="93">
        <v>83.050541249999995</v>
      </c>
      <c r="H9" s="69">
        <v>72005</v>
      </c>
      <c r="I9" s="93">
        <v>80.986390729999997</v>
      </c>
      <c r="J9" s="93">
        <v>80.592316090000011</v>
      </c>
    </row>
    <row r="10" spans="1:16" s="62" customFormat="1" ht="18.899999999999999" customHeight="1" x14ac:dyDescent="0.3">
      <c r="A10" s="79" t="s">
        <v>289</v>
      </c>
      <c r="B10" s="69">
        <v>47914</v>
      </c>
      <c r="C10" s="93">
        <v>82.939241819999992</v>
      </c>
      <c r="D10" s="93">
        <v>83.741252680000002</v>
      </c>
      <c r="E10" s="69">
        <v>50884</v>
      </c>
      <c r="F10" s="93">
        <v>83.16553347</v>
      </c>
      <c r="G10" s="93">
        <v>83.894120670000007</v>
      </c>
      <c r="H10" s="69">
        <v>52020</v>
      </c>
      <c r="I10" s="93">
        <v>83.055258409999993</v>
      </c>
      <c r="J10" s="93">
        <v>82.992223620000004</v>
      </c>
    </row>
    <row r="11" spans="1:16" s="62" customFormat="1" ht="18.899999999999999" customHeight="1" x14ac:dyDescent="0.3">
      <c r="A11" s="79" t="s">
        <v>290</v>
      </c>
      <c r="B11" s="69">
        <v>80879</v>
      </c>
      <c r="C11" s="93">
        <v>82.681455740000004</v>
      </c>
      <c r="D11" s="93">
        <v>82.748303020000009</v>
      </c>
      <c r="E11" s="69">
        <v>86147</v>
      </c>
      <c r="F11" s="93">
        <v>84.027818420000003</v>
      </c>
      <c r="G11" s="93">
        <v>83.622207270000004</v>
      </c>
      <c r="H11" s="69">
        <v>88144</v>
      </c>
      <c r="I11" s="93">
        <v>82.106694739999995</v>
      </c>
      <c r="J11" s="93">
        <v>82.080951800000008</v>
      </c>
    </row>
    <row r="12" spans="1:16" s="62" customFormat="1" ht="18.899999999999999" customHeight="1" x14ac:dyDescent="0.3">
      <c r="A12" s="79" t="s">
        <v>291</v>
      </c>
      <c r="B12" s="69">
        <v>27951</v>
      </c>
      <c r="C12" s="93">
        <v>79.179060079999999</v>
      </c>
      <c r="D12" s="93">
        <v>78.884441219999999</v>
      </c>
      <c r="E12" s="69">
        <v>30646</v>
      </c>
      <c r="F12" s="93">
        <v>81.356022190000004</v>
      </c>
      <c r="G12" s="93">
        <v>80.283157079999995</v>
      </c>
      <c r="H12" s="69">
        <v>30408</v>
      </c>
      <c r="I12" s="93">
        <v>79.394255869999995</v>
      </c>
      <c r="J12" s="93">
        <v>77.869174860000001</v>
      </c>
    </row>
    <row r="13" spans="1:16" s="62" customFormat="1" ht="18.899999999999999" customHeight="1" x14ac:dyDescent="0.3">
      <c r="A13" s="79" t="s">
        <v>292</v>
      </c>
      <c r="B13" s="69">
        <v>50339</v>
      </c>
      <c r="C13" s="93">
        <v>84.283226739999989</v>
      </c>
      <c r="D13" s="93">
        <v>84.212205729999994</v>
      </c>
      <c r="E13" s="69">
        <v>52922</v>
      </c>
      <c r="F13" s="93">
        <v>85.962575529999995</v>
      </c>
      <c r="G13" s="93">
        <v>86.003287069999999</v>
      </c>
      <c r="H13" s="69">
        <v>59447</v>
      </c>
      <c r="I13" s="93">
        <v>90.344984800000006</v>
      </c>
      <c r="J13" s="93">
        <v>88.851950489999993</v>
      </c>
    </row>
    <row r="14" spans="1:16" s="62" customFormat="1" ht="18.899999999999999" customHeight="1" x14ac:dyDescent="0.3">
      <c r="A14" s="79" t="s">
        <v>293</v>
      </c>
      <c r="B14" s="69">
        <v>59495</v>
      </c>
      <c r="C14" s="93">
        <v>78.739792739999999</v>
      </c>
      <c r="D14" s="93">
        <v>79.291629709999995</v>
      </c>
      <c r="E14" s="69">
        <v>62969</v>
      </c>
      <c r="F14" s="93">
        <v>81.256613420000008</v>
      </c>
      <c r="G14" s="93">
        <v>81.522118950000007</v>
      </c>
      <c r="H14" s="69">
        <v>59334</v>
      </c>
      <c r="I14" s="93">
        <v>81.050733550000004</v>
      </c>
      <c r="J14" s="93">
        <v>80.002172780000009</v>
      </c>
    </row>
    <row r="15" spans="1:16" s="62" customFormat="1" ht="18.899999999999999" customHeight="1" x14ac:dyDescent="0.3">
      <c r="A15" s="79" t="s">
        <v>294</v>
      </c>
      <c r="B15" s="69">
        <v>37602</v>
      </c>
      <c r="C15" s="93">
        <v>79.931126840000005</v>
      </c>
      <c r="D15" s="93">
        <v>80.865416490000001</v>
      </c>
      <c r="E15" s="69">
        <v>40421</v>
      </c>
      <c r="F15" s="93">
        <v>82.464909419999998</v>
      </c>
      <c r="G15" s="93">
        <v>83.169315990000001</v>
      </c>
      <c r="H15" s="69">
        <v>38140</v>
      </c>
      <c r="I15" s="93">
        <v>80.525293470000008</v>
      </c>
      <c r="J15" s="93">
        <v>80.712978419999999</v>
      </c>
    </row>
    <row r="16" spans="1:16" s="62" customFormat="1" ht="18.899999999999999" customHeight="1" x14ac:dyDescent="0.3">
      <c r="A16" s="79" t="s">
        <v>295</v>
      </c>
      <c r="B16" s="69">
        <v>599043</v>
      </c>
      <c r="C16" s="93">
        <v>81.949659980000007</v>
      </c>
      <c r="D16" s="93">
        <v>82.194283119999994</v>
      </c>
      <c r="E16" s="69">
        <v>650628</v>
      </c>
      <c r="F16" s="93">
        <v>82.710594029999996</v>
      </c>
      <c r="G16" s="93">
        <v>83.30079585</v>
      </c>
      <c r="H16" s="69">
        <v>671669</v>
      </c>
      <c r="I16" s="93">
        <v>81.635483239999999</v>
      </c>
      <c r="J16" s="93">
        <v>81.788646440000008</v>
      </c>
    </row>
    <row r="17" spans="1:10" s="62" customFormat="1" ht="18.899999999999999" customHeight="1" x14ac:dyDescent="0.3">
      <c r="A17" s="79" t="s">
        <v>296</v>
      </c>
      <c r="B17" s="69">
        <v>471</v>
      </c>
      <c r="C17" s="93">
        <v>48.707342300000001</v>
      </c>
      <c r="D17" s="93">
        <v>47.87765667</v>
      </c>
      <c r="E17" s="69">
        <v>344</v>
      </c>
      <c r="F17" s="93">
        <v>36.402116400000004</v>
      </c>
      <c r="G17" s="93">
        <v>35.55441707</v>
      </c>
      <c r="H17" s="69">
        <v>350</v>
      </c>
      <c r="I17" s="93">
        <v>38.802660750000001</v>
      </c>
      <c r="J17" s="93">
        <v>37.769405989999996</v>
      </c>
    </row>
    <row r="18" spans="1:10" s="62" customFormat="1" ht="18.899999999999999" customHeight="1" x14ac:dyDescent="0.3">
      <c r="A18" s="80" t="s">
        <v>167</v>
      </c>
      <c r="B18" s="81">
        <v>594113</v>
      </c>
      <c r="C18" s="95">
        <v>81.918824779999994</v>
      </c>
      <c r="D18" s="95">
        <v>82.643922209999999</v>
      </c>
      <c r="E18" s="81">
        <v>649574</v>
      </c>
      <c r="F18" s="95">
        <v>83.134405150000006</v>
      </c>
      <c r="G18" s="95">
        <v>83.433618050000007</v>
      </c>
      <c r="H18" s="81">
        <v>671162</v>
      </c>
      <c r="I18" s="95">
        <v>82.051752260000001</v>
      </c>
      <c r="J18" s="95">
        <v>81.571887529999998</v>
      </c>
    </row>
    <row r="19" spans="1:10" s="62" customFormat="1" ht="18.899999999999999" customHeight="1" x14ac:dyDescent="0.3">
      <c r="A19" s="82" t="s">
        <v>29</v>
      </c>
      <c r="B19" s="83">
        <v>1018083</v>
      </c>
      <c r="C19" s="96">
        <v>79.387580209999996</v>
      </c>
      <c r="D19" s="96">
        <v>80.417967290000007</v>
      </c>
      <c r="E19" s="83">
        <v>1092380</v>
      </c>
      <c r="F19" s="96">
        <v>79.862380360000003</v>
      </c>
      <c r="G19" s="96">
        <v>80.438938480000004</v>
      </c>
      <c r="H19" s="83">
        <v>1113262</v>
      </c>
      <c r="I19" s="96">
        <v>77.443181699999997</v>
      </c>
      <c r="J19" s="96">
        <v>77.443181699999997</v>
      </c>
    </row>
    <row r="20" spans="1:10" ht="18.899999999999999" customHeight="1" x14ac:dyDescent="0.25">
      <c r="A20" s="72" t="s">
        <v>416</v>
      </c>
    </row>
    <row r="22" spans="1:10" ht="15.6" x14ac:dyDescent="0.25">
      <c r="A22" s="116" t="s">
        <v>466</v>
      </c>
      <c r="B22" s="75"/>
      <c r="C22" s="75"/>
      <c r="D22" s="75"/>
      <c r="E22" s="75"/>
      <c r="F22" s="75"/>
      <c r="G22" s="75"/>
      <c r="H22" s="75"/>
      <c r="I22" s="75"/>
      <c r="J22"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452</v>
      </c>
      <c r="B1" s="61"/>
      <c r="C1" s="61"/>
      <c r="D1" s="61"/>
      <c r="E1" s="61"/>
      <c r="F1" s="61"/>
      <c r="G1" s="61"/>
      <c r="H1" s="61"/>
      <c r="I1" s="61"/>
      <c r="J1" s="61"/>
      <c r="K1" s="61"/>
      <c r="L1" s="61"/>
    </row>
    <row r="2" spans="1:16" s="62" customFormat="1" ht="18.899999999999999" customHeight="1" x14ac:dyDescent="0.3">
      <c r="A2" s="1" t="s">
        <v>440</v>
      </c>
      <c r="B2" s="63"/>
      <c r="C2" s="63"/>
      <c r="D2" s="63"/>
      <c r="E2" s="63"/>
      <c r="F2" s="63"/>
      <c r="G2" s="63"/>
      <c r="H2" s="63"/>
      <c r="I2" s="63"/>
      <c r="J2" s="63"/>
      <c r="K2" s="61"/>
      <c r="L2" s="61"/>
    </row>
    <row r="3" spans="1:16" s="66" customFormat="1" ht="54" customHeight="1" x14ac:dyDescent="0.3">
      <c r="A3" s="99" t="s">
        <v>450</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297</v>
      </c>
      <c r="B4" s="69">
        <v>36316</v>
      </c>
      <c r="C4" s="93">
        <v>78.412575029999999</v>
      </c>
      <c r="D4" s="93">
        <v>80.521612390000001</v>
      </c>
      <c r="E4" s="69">
        <v>47942</v>
      </c>
      <c r="F4" s="93">
        <v>78.178201030000011</v>
      </c>
      <c r="G4" s="93">
        <v>80.99799105999999</v>
      </c>
      <c r="H4" s="69">
        <v>53646</v>
      </c>
      <c r="I4" s="93">
        <v>76.6754806</v>
      </c>
      <c r="J4" s="93">
        <v>77.80040043000001</v>
      </c>
    </row>
    <row r="5" spans="1:16" s="62" customFormat="1" ht="18.899999999999999" customHeight="1" x14ac:dyDescent="0.3">
      <c r="A5" s="79" t="s">
        <v>298</v>
      </c>
      <c r="B5" s="69">
        <v>27712</v>
      </c>
      <c r="C5" s="93">
        <v>82.456557959999998</v>
      </c>
      <c r="D5" s="93">
        <v>82.832984819999993</v>
      </c>
      <c r="E5" s="69">
        <v>29384</v>
      </c>
      <c r="F5" s="93">
        <v>82.760174620000001</v>
      </c>
      <c r="G5" s="93">
        <v>82.508720729999993</v>
      </c>
      <c r="H5" s="69">
        <v>28783</v>
      </c>
      <c r="I5" s="93">
        <v>81.700255460000008</v>
      </c>
      <c r="J5" s="93">
        <v>80.955087609999993</v>
      </c>
    </row>
    <row r="6" spans="1:16" s="62" customFormat="1" ht="18.899999999999999" customHeight="1" x14ac:dyDescent="0.3">
      <c r="A6" s="79" t="s">
        <v>284</v>
      </c>
      <c r="B6" s="69">
        <v>30777</v>
      </c>
      <c r="C6" s="93">
        <v>83.961697950000001</v>
      </c>
      <c r="D6" s="93">
        <v>82.726626109999998</v>
      </c>
      <c r="E6" s="69">
        <v>31989</v>
      </c>
      <c r="F6" s="93">
        <v>85.045461799999998</v>
      </c>
      <c r="G6" s="93">
        <v>83.684152349999991</v>
      </c>
      <c r="H6" s="69">
        <v>33822</v>
      </c>
      <c r="I6" s="93">
        <v>84.310499549999989</v>
      </c>
      <c r="J6" s="93">
        <v>83.159337269999995</v>
      </c>
    </row>
    <row r="7" spans="1:16" s="62" customFormat="1" ht="18.899999999999999" customHeight="1" x14ac:dyDescent="0.3">
      <c r="A7" s="79" t="s">
        <v>299</v>
      </c>
      <c r="B7" s="69">
        <v>35760</v>
      </c>
      <c r="C7" s="93">
        <v>83.643253110000003</v>
      </c>
      <c r="D7" s="93">
        <v>83.590502659999999</v>
      </c>
      <c r="E7" s="69">
        <v>40381</v>
      </c>
      <c r="F7" s="93">
        <v>84.750351539999997</v>
      </c>
      <c r="G7" s="93">
        <v>84.500289839999994</v>
      </c>
      <c r="H7" s="69">
        <v>44362</v>
      </c>
      <c r="I7" s="93">
        <v>82.786548729999993</v>
      </c>
      <c r="J7" s="93">
        <v>82.442936580000008</v>
      </c>
    </row>
    <row r="8" spans="1:16" s="62" customFormat="1" ht="18.899999999999999" customHeight="1" x14ac:dyDescent="0.3">
      <c r="A8" s="79" t="s">
        <v>300</v>
      </c>
      <c r="B8" s="69">
        <v>13004</v>
      </c>
      <c r="C8" s="93">
        <v>83.375008010000002</v>
      </c>
      <c r="D8" s="93">
        <v>82.155556669999996</v>
      </c>
      <c r="E8" s="69">
        <v>13987</v>
      </c>
      <c r="F8" s="93">
        <v>83.459633629999999</v>
      </c>
      <c r="G8" s="93">
        <v>82.019310259999997</v>
      </c>
      <c r="H8" s="69">
        <v>13193</v>
      </c>
      <c r="I8" s="93">
        <v>79.836611199999993</v>
      </c>
      <c r="J8" s="93">
        <v>78.438537220000001</v>
      </c>
    </row>
    <row r="9" spans="1:16" s="62" customFormat="1" ht="18.899999999999999" customHeight="1" x14ac:dyDescent="0.3">
      <c r="A9" s="79" t="s">
        <v>301</v>
      </c>
      <c r="B9" s="69">
        <v>34080</v>
      </c>
      <c r="C9" s="93">
        <v>84.881693650000003</v>
      </c>
      <c r="D9" s="93">
        <v>84.535538259999996</v>
      </c>
      <c r="E9" s="69">
        <v>37482</v>
      </c>
      <c r="F9" s="93">
        <v>85.663352759999995</v>
      </c>
      <c r="G9" s="93">
        <v>85.078046100000009</v>
      </c>
      <c r="H9" s="69">
        <v>37921</v>
      </c>
      <c r="I9" s="93">
        <v>84.390786689999999</v>
      </c>
      <c r="J9" s="93">
        <v>83.103388710000004</v>
      </c>
    </row>
    <row r="10" spans="1:16" s="62" customFormat="1" ht="18.899999999999999" customHeight="1" x14ac:dyDescent="0.3">
      <c r="A10" s="79" t="s">
        <v>302</v>
      </c>
      <c r="B10" s="69">
        <v>22912</v>
      </c>
      <c r="C10" s="93">
        <v>83.510715849999997</v>
      </c>
      <c r="D10" s="93">
        <v>83.45723980999999</v>
      </c>
      <c r="E10" s="69">
        <v>24397</v>
      </c>
      <c r="F10" s="93">
        <v>84.597246780000006</v>
      </c>
      <c r="G10" s="93">
        <v>84.443175890000006</v>
      </c>
      <c r="H10" s="69">
        <v>23823</v>
      </c>
      <c r="I10" s="93">
        <v>82.224830010000005</v>
      </c>
      <c r="J10" s="93">
        <v>81.706894659999989</v>
      </c>
    </row>
    <row r="11" spans="1:16" s="62" customFormat="1" ht="18.899999999999999" customHeight="1" x14ac:dyDescent="0.3">
      <c r="A11" s="79" t="s">
        <v>287</v>
      </c>
      <c r="B11" s="69">
        <v>30109</v>
      </c>
      <c r="C11" s="93">
        <v>82.193164449999998</v>
      </c>
      <c r="D11" s="93">
        <v>82.433621110000004</v>
      </c>
      <c r="E11" s="69">
        <v>33042</v>
      </c>
      <c r="F11" s="93">
        <v>82.778835549999997</v>
      </c>
      <c r="G11" s="93">
        <v>83.380862519999994</v>
      </c>
      <c r="H11" s="69">
        <v>35764</v>
      </c>
      <c r="I11" s="93">
        <v>80.957986239999997</v>
      </c>
      <c r="J11" s="93">
        <v>81.591067230000007</v>
      </c>
    </row>
    <row r="12" spans="1:16" s="62" customFormat="1" ht="18.899999999999999" customHeight="1" x14ac:dyDescent="0.3">
      <c r="A12" s="79" t="s">
        <v>303</v>
      </c>
      <c r="B12" s="69">
        <v>22364</v>
      </c>
      <c r="C12" s="93">
        <v>80.048679219999997</v>
      </c>
      <c r="D12" s="93">
        <v>80.035507510000002</v>
      </c>
      <c r="E12" s="69">
        <v>25416</v>
      </c>
      <c r="F12" s="93">
        <v>82.439182609999989</v>
      </c>
      <c r="G12" s="93">
        <v>81.609450699999996</v>
      </c>
      <c r="H12" s="69">
        <v>25883</v>
      </c>
      <c r="I12" s="93">
        <v>79.123868919999992</v>
      </c>
      <c r="J12" s="93">
        <v>79.252242600000002</v>
      </c>
    </row>
    <row r="13" spans="1:16" s="62" customFormat="1" ht="18.899999999999999" customHeight="1" x14ac:dyDescent="0.3">
      <c r="A13" s="79" t="s">
        <v>304</v>
      </c>
      <c r="B13" s="69">
        <v>4245</v>
      </c>
      <c r="C13" s="93">
        <v>83.382439599999998</v>
      </c>
      <c r="D13" s="93">
        <v>81.577888669999993</v>
      </c>
      <c r="E13" s="69">
        <v>4675</v>
      </c>
      <c r="F13" s="93">
        <v>84.922797459999998</v>
      </c>
      <c r="G13" s="93">
        <v>82.738144910000003</v>
      </c>
      <c r="H13" s="69">
        <v>5858</v>
      </c>
      <c r="I13" s="93">
        <v>83.518676929999998</v>
      </c>
      <c r="J13" s="93">
        <v>82.34728724</v>
      </c>
    </row>
    <row r="14" spans="1:16" s="62" customFormat="1" ht="18.899999999999999" customHeight="1" x14ac:dyDescent="0.3">
      <c r="A14" s="79" t="s">
        <v>305</v>
      </c>
      <c r="B14" s="69">
        <v>32183</v>
      </c>
      <c r="C14" s="93">
        <v>82.764562170000005</v>
      </c>
      <c r="D14" s="93">
        <v>82.990678349999996</v>
      </c>
      <c r="E14" s="69">
        <v>36546</v>
      </c>
      <c r="F14" s="93">
        <v>84.468173620000002</v>
      </c>
      <c r="G14" s="93">
        <v>84.23324679000001</v>
      </c>
      <c r="H14" s="69">
        <v>40264</v>
      </c>
      <c r="I14" s="93">
        <v>81.864020820000007</v>
      </c>
      <c r="J14" s="93">
        <v>81.597098099999997</v>
      </c>
    </row>
    <row r="15" spans="1:16" s="62" customFormat="1" ht="18.899999999999999" customHeight="1" x14ac:dyDescent="0.3">
      <c r="A15" s="79" t="s">
        <v>306</v>
      </c>
      <c r="B15" s="69">
        <v>30686</v>
      </c>
      <c r="C15" s="93">
        <v>83.649547490000003</v>
      </c>
      <c r="D15" s="93">
        <v>83.926222230000008</v>
      </c>
      <c r="E15" s="69">
        <v>33088</v>
      </c>
      <c r="F15" s="93">
        <v>83.549226070000003</v>
      </c>
      <c r="G15" s="93">
        <v>83.832593840000001</v>
      </c>
      <c r="H15" s="69">
        <v>34286</v>
      </c>
      <c r="I15" s="93">
        <v>83.888331579999999</v>
      </c>
      <c r="J15" s="93">
        <v>83.369613659999999</v>
      </c>
    </row>
    <row r="16" spans="1:16" s="62" customFormat="1" ht="18.899999999999999" customHeight="1" x14ac:dyDescent="0.3">
      <c r="A16" s="79" t="s">
        <v>307</v>
      </c>
      <c r="B16" s="69">
        <v>17228</v>
      </c>
      <c r="C16" s="93">
        <v>81.703499950000008</v>
      </c>
      <c r="D16" s="93">
        <v>81.826855719999998</v>
      </c>
      <c r="E16" s="69">
        <v>17796</v>
      </c>
      <c r="F16" s="93">
        <v>82.461424399999999</v>
      </c>
      <c r="G16" s="93">
        <v>82.486971949999997</v>
      </c>
      <c r="H16" s="69">
        <v>17734</v>
      </c>
      <c r="I16" s="93">
        <v>81.490671810000009</v>
      </c>
      <c r="J16" s="93">
        <v>81.102045810000007</v>
      </c>
    </row>
    <row r="17" spans="1:12" s="62" customFormat="1" ht="18.899999999999999" customHeight="1" x14ac:dyDescent="0.3">
      <c r="A17" s="79" t="s">
        <v>308</v>
      </c>
      <c r="B17" s="69">
        <v>8371</v>
      </c>
      <c r="C17" s="93">
        <v>84.13910946</v>
      </c>
      <c r="D17" s="93">
        <v>82.47748623999999</v>
      </c>
      <c r="E17" s="69">
        <v>8422</v>
      </c>
      <c r="F17" s="93">
        <v>84.711325689999995</v>
      </c>
      <c r="G17" s="93">
        <v>82.599315610000005</v>
      </c>
      <c r="H17" s="69">
        <v>8980</v>
      </c>
      <c r="I17" s="93">
        <v>84.263864130000002</v>
      </c>
      <c r="J17" s="93">
        <v>81.439179159999995</v>
      </c>
    </row>
    <row r="18" spans="1:12" s="62" customFormat="1" ht="18.899999999999999" customHeight="1" x14ac:dyDescent="0.3">
      <c r="A18" s="79" t="s">
        <v>309</v>
      </c>
      <c r="B18" s="69">
        <v>24739</v>
      </c>
      <c r="C18" s="93">
        <v>82.40564938</v>
      </c>
      <c r="D18" s="93">
        <v>82.834458789999999</v>
      </c>
      <c r="E18" s="69">
        <v>27573</v>
      </c>
      <c r="F18" s="93">
        <v>83.365079369999989</v>
      </c>
      <c r="G18" s="93">
        <v>83.439861859999993</v>
      </c>
      <c r="H18" s="69">
        <v>28996</v>
      </c>
      <c r="I18" s="93">
        <v>81.137196739999993</v>
      </c>
      <c r="J18" s="93">
        <v>81.474271139999999</v>
      </c>
    </row>
    <row r="19" spans="1:12" s="62" customFormat="1" ht="18.899999999999999" customHeight="1" x14ac:dyDescent="0.3">
      <c r="A19" s="79" t="s">
        <v>310</v>
      </c>
      <c r="B19" s="69">
        <v>33017</v>
      </c>
      <c r="C19" s="93">
        <v>83.895311899999996</v>
      </c>
      <c r="D19" s="93">
        <v>82.511427670000003</v>
      </c>
      <c r="E19" s="69">
        <v>34482</v>
      </c>
      <c r="F19" s="93">
        <v>85.172286029999995</v>
      </c>
      <c r="G19" s="93">
        <v>83.615398689999992</v>
      </c>
      <c r="H19" s="69">
        <v>35109</v>
      </c>
      <c r="I19" s="93">
        <v>83.940611099999998</v>
      </c>
      <c r="J19" s="93">
        <v>82.363731479999998</v>
      </c>
    </row>
    <row r="20" spans="1:12" s="62" customFormat="1" ht="18.899999999999999" customHeight="1" x14ac:dyDescent="0.3">
      <c r="A20" s="79" t="s">
        <v>311</v>
      </c>
      <c r="B20" s="69">
        <v>14752</v>
      </c>
      <c r="C20" s="93">
        <v>79.762097859999997</v>
      </c>
      <c r="D20" s="93">
        <v>80.57542737</v>
      </c>
      <c r="E20" s="69">
        <v>15670</v>
      </c>
      <c r="F20" s="93">
        <v>82.38696109</v>
      </c>
      <c r="G20" s="93">
        <v>83.137541490000004</v>
      </c>
      <c r="H20" s="69">
        <v>15059</v>
      </c>
      <c r="I20" s="93">
        <v>78.706946110000004</v>
      </c>
      <c r="J20" s="93">
        <v>79.554361009999994</v>
      </c>
    </row>
    <row r="21" spans="1:12" s="62" customFormat="1" ht="18.899999999999999" customHeight="1" x14ac:dyDescent="0.3">
      <c r="A21" s="79" t="s">
        <v>312</v>
      </c>
      <c r="B21" s="69">
        <v>15601</v>
      </c>
      <c r="C21" s="93">
        <v>79.30561204</v>
      </c>
      <c r="D21" s="93">
        <v>78.521262830000012</v>
      </c>
      <c r="E21" s="69">
        <v>17038</v>
      </c>
      <c r="F21" s="93">
        <v>81.420242759999994</v>
      </c>
      <c r="G21" s="93">
        <v>79.753824019999996</v>
      </c>
      <c r="H21" s="69">
        <v>17033</v>
      </c>
      <c r="I21" s="93">
        <v>78.94419726000001</v>
      </c>
      <c r="J21" s="93">
        <v>77.339791540000007</v>
      </c>
    </row>
    <row r="22" spans="1:12" s="62" customFormat="1" ht="18.899999999999999" customHeight="1" x14ac:dyDescent="0.3">
      <c r="A22" s="79" t="s">
        <v>313</v>
      </c>
      <c r="B22" s="69">
        <v>12350</v>
      </c>
      <c r="C22" s="93">
        <v>79.019770940000001</v>
      </c>
      <c r="D22" s="93">
        <v>79.960767470000008</v>
      </c>
      <c r="E22" s="69">
        <v>13608</v>
      </c>
      <c r="F22" s="93">
        <v>81.275757029999994</v>
      </c>
      <c r="G22" s="93">
        <v>82.231621600000011</v>
      </c>
      <c r="H22" s="69">
        <v>13375</v>
      </c>
      <c r="I22" s="93">
        <v>79.974886389999995</v>
      </c>
      <c r="J22" s="93">
        <v>80.320660919999995</v>
      </c>
    </row>
    <row r="23" spans="1:12" s="62" customFormat="1" ht="18.899999999999999" customHeight="1" x14ac:dyDescent="0.3">
      <c r="A23" s="79" t="s">
        <v>314</v>
      </c>
      <c r="B23" s="69">
        <v>27776</v>
      </c>
      <c r="C23" s="93">
        <v>85.03030674</v>
      </c>
      <c r="D23" s="93">
        <v>84.118972429999999</v>
      </c>
      <c r="E23" s="69">
        <v>28624</v>
      </c>
      <c r="F23" s="93">
        <v>86.352117770000007</v>
      </c>
      <c r="G23" s="93">
        <v>85.424469049999999</v>
      </c>
      <c r="H23" s="69">
        <v>27556</v>
      </c>
      <c r="I23" s="93">
        <v>84.058324689999992</v>
      </c>
      <c r="J23" s="93">
        <v>82.340235429999993</v>
      </c>
    </row>
    <row r="24" spans="1:12" s="62" customFormat="1" ht="18.899999999999999" customHeight="1" x14ac:dyDescent="0.3">
      <c r="A24" s="79" t="s">
        <v>315</v>
      </c>
      <c r="B24" s="69">
        <v>22563</v>
      </c>
      <c r="C24" s="93">
        <v>83.381374719999997</v>
      </c>
      <c r="D24" s="93">
        <v>83.362525660000003</v>
      </c>
      <c r="E24" s="69">
        <v>24298</v>
      </c>
      <c r="F24" s="93">
        <v>85.508164409999992</v>
      </c>
      <c r="G24" s="93">
        <v>85.48075987</v>
      </c>
      <c r="H24" s="69">
        <v>31891</v>
      </c>
      <c r="I24" s="93">
        <v>96.586710280000005</v>
      </c>
      <c r="J24" s="93">
        <v>94.248788539999993</v>
      </c>
    </row>
    <row r="25" spans="1:12" s="62" customFormat="1" ht="18.899999999999999" customHeight="1" x14ac:dyDescent="0.3">
      <c r="A25" s="79" t="s">
        <v>296</v>
      </c>
      <c r="B25" s="69">
        <v>471</v>
      </c>
      <c r="C25" s="93">
        <v>48.707342300000001</v>
      </c>
      <c r="D25" s="93">
        <v>47.87765667</v>
      </c>
      <c r="E25" s="69">
        <v>344</v>
      </c>
      <c r="F25" s="93">
        <v>36.402116400000004</v>
      </c>
      <c r="G25" s="93">
        <v>35.55441707</v>
      </c>
      <c r="H25" s="69">
        <v>350</v>
      </c>
      <c r="I25" s="93">
        <v>38.802660750000001</v>
      </c>
      <c r="J25" s="93">
        <v>37.769405989999996</v>
      </c>
    </row>
    <row r="26" spans="1:12" s="62" customFormat="1" ht="18.899999999999999" customHeight="1" x14ac:dyDescent="0.3">
      <c r="A26" s="79" t="s">
        <v>316</v>
      </c>
      <c r="B26" s="69">
        <v>30877</v>
      </c>
      <c r="C26" s="93">
        <v>78.354099529999999</v>
      </c>
      <c r="D26" s="93">
        <v>78.274109970000012</v>
      </c>
      <c r="E26" s="69">
        <v>31960</v>
      </c>
      <c r="F26" s="93">
        <v>80.11631405</v>
      </c>
      <c r="G26" s="93">
        <v>79.328582449999999</v>
      </c>
      <c r="H26" s="69">
        <v>31471</v>
      </c>
      <c r="I26" s="93">
        <v>82.594546359999995</v>
      </c>
      <c r="J26" s="93">
        <v>80.82262532</v>
      </c>
    </row>
    <row r="27" spans="1:12" s="62" customFormat="1" ht="18.899999999999999" customHeight="1" x14ac:dyDescent="0.3">
      <c r="A27" s="79" t="s">
        <v>317</v>
      </c>
      <c r="B27" s="69">
        <v>28618</v>
      </c>
      <c r="C27" s="93">
        <v>79.160212439999995</v>
      </c>
      <c r="D27" s="93">
        <v>80.854438579999993</v>
      </c>
      <c r="E27" s="69">
        <v>31009</v>
      </c>
      <c r="F27" s="93">
        <v>82.466358169999992</v>
      </c>
      <c r="G27" s="93">
        <v>84.793596790000009</v>
      </c>
      <c r="H27" s="69">
        <v>27863</v>
      </c>
      <c r="I27" s="93">
        <v>79.374982200000005</v>
      </c>
      <c r="J27" s="93">
        <v>80.595181859999997</v>
      </c>
    </row>
    <row r="28" spans="1:12" s="62" customFormat="1" ht="18.899999999999999" customHeight="1" x14ac:dyDescent="0.3">
      <c r="A28" s="79" t="s">
        <v>318</v>
      </c>
      <c r="B28" s="69">
        <v>24069</v>
      </c>
      <c r="C28" s="93">
        <v>79.640659119999995</v>
      </c>
      <c r="D28" s="93">
        <v>80.615800030000003</v>
      </c>
      <c r="E28" s="69">
        <v>26014</v>
      </c>
      <c r="F28" s="93">
        <v>81.833338580000003</v>
      </c>
      <c r="G28" s="93">
        <v>82.839924019999998</v>
      </c>
      <c r="H28" s="69">
        <v>25243</v>
      </c>
      <c r="I28" s="93">
        <v>80.878536409999995</v>
      </c>
      <c r="J28" s="93">
        <v>81.128561860000005</v>
      </c>
    </row>
    <row r="29" spans="1:12" s="62" customFormat="1" ht="18.899999999999999" customHeight="1" x14ac:dyDescent="0.3">
      <c r="A29" s="79" t="s">
        <v>319</v>
      </c>
      <c r="B29" s="69">
        <v>13533</v>
      </c>
      <c r="C29" s="93">
        <v>80.453005169999997</v>
      </c>
      <c r="D29" s="93">
        <v>81.210130100000001</v>
      </c>
      <c r="E29" s="69">
        <v>14407</v>
      </c>
      <c r="F29" s="93">
        <v>83.630347709999995</v>
      </c>
      <c r="G29" s="93">
        <v>84.084108950000001</v>
      </c>
      <c r="H29" s="69">
        <v>12897</v>
      </c>
      <c r="I29" s="93">
        <v>79.842753669999993</v>
      </c>
      <c r="J29" s="93">
        <v>80.179083149999997</v>
      </c>
    </row>
    <row r="30" spans="1:12" ht="18.899999999999999" customHeight="1" x14ac:dyDescent="0.25">
      <c r="A30" s="80" t="s">
        <v>167</v>
      </c>
      <c r="B30" s="81">
        <v>594113</v>
      </c>
      <c r="C30" s="95">
        <v>81.918824779999994</v>
      </c>
      <c r="D30" s="95">
        <v>82.643922209999999</v>
      </c>
      <c r="E30" s="81">
        <v>649574</v>
      </c>
      <c r="F30" s="95">
        <v>83.134405150000006</v>
      </c>
      <c r="G30" s="95">
        <v>83.433618050000007</v>
      </c>
      <c r="H30" s="81">
        <v>671162</v>
      </c>
      <c r="I30" s="95">
        <v>82.051752260000001</v>
      </c>
      <c r="J30" s="95">
        <v>81.571887529999998</v>
      </c>
    </row>
    <row r="31" spans="1:12" ht="18.899999999999999" customHeight="1" x14ac:dyDescent="0.25">
      <c r="A31" s="82" t="s">
        <v>29</v>
      </c>
      <c r="B31" s="83">
        <v>1018083</v>
      </c>
      <c r="C31" s="96">
        <v>79.387580209999996</v>
      </c>
      <c r="D31" s="96">
        <v>80.417967290000007</v>
      </c>
      <c r="E31" s="83">
        <v>1092380</v>
      </c>
      <c r="F31" s="96">
        <v>79.862380360000003</v>
      </c>
      <c r="G31" s="96">
        <v>80.438938480000004</v>
      </c>
      <c r="H31" s="83">
        <v>1113262</v>
      </c>
      <c r="I31" s="96">
        <v>77.443181699999997</v>
      </c>
      <c r="J31" s="96">
        <v>77.443181699999997</v>
      </c>
      <c r="K31" s="84"/>
      <c r="L31" s="84"/>
    </row>
    <row r="32" spans="1:12" ht="18.899999999999999" customHeight="1" x14ac:dyDescent="0.25">
      <c r="A32" s="72" t="s">
        <v>416</v>
      </c>
    </row>
    <row r="33" spans="1:16" s="66" customFormat="1" ht="18.899999999999999" customHeight="1" x14ac:dyDescent="0.3">
      <c r="A33" s="62"/>
      <c r="B33" s="73"/>
      <c r="C33" s="74"/>
      <c r="D33" s="74"/>
      <c r="E33" s="74"/>
      <c r="F33" s="74"/>
      <c r="G33" s="74"/>
      <c r="H33" s="73"/>
      <c r="I33" s="74"/>
      <c r="J33" s="74"/>
      <c r="O33" s="60"/>
      <c r="P33" s="60"/>
    </row>
    <row r="34" spans="1:16" ht="15.6" x14ac:dyDescent="0.25">
      <c r="A34" s="116" t="s">
        <v>466</v>
      </c>
      <c r="B34" s="75"/>
      <c r="C34" s="75"/>
      <c r="D34" s="75"/>
      <c r="E34" s="75"/>
      <c r="F34" s="75"/>
      <c r="G34" s="75"/>
      <c r="H34" s="75"/>
      <c r="I34" s="75"/>
      <c r="J34"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444</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320</v>
      </c>
      <c r="B4" s="69">
        <v>5607</v>
      </c>
      <c r="C4" s="93">
        <v>82.589482989999993</v>
      </c>
      <c r="D4" s="93">
        <v>82.605086229999998</v>
      </c>
      <c r="E4" s="69">
        <v>6449</v>
      </c>
      <c r="F4" s="93">
        <v>82.679487179999995</v>
      </c>
      <c r="G4" s="93">
        <v>82.157744300000005</v>
      </c>
      <c r="H4" s="69">
        <v>7510</v>
      </c>
      <c r="I4" s="93">
        <v>83.231741110000002</v>
      </c>
      <c r="J4" s="93">
        <v>82.567539400000001</v>
      </c>
    </row>
    <row r="5" spans="1:16" s="62" customFormat="1" ht="18.899999999999999" customHeight="1" x14ac:dyDescent="0.3">
      <c r="A5" s="79" t="s">
        <v>341</v>
      </c>
      <c r="B5" s="69">
        <v>5788</v>
      </c>
      <c r="C5" s="93">
        <v>82.286039239999994</v>
      </c>
      <c r="D5" s="93">
        <v>82.160064950000006</v>
      </c>
      <c r="E5" s="69">
        <v>6451</v>
      </c>
      <c r="F5" s="93">
        <v>78.766788769999991</v>
      </c>
      <c r="G5" s="93">
        <v>78.54180427</v>
      </c>
      <c r="H5" s="69">
        <v>6873</v>
      </c>
      <c r="I5" s="93">
        <v>64.717514120000004</v>
      </c>
      <c r="J5" s="93">
        <v>69.30143052999999</v>
      </c>
    </row>
    <row r="6" spans="1:16" s="62" customFormat="1" ht="18.899999999999999" customHeight="1" x14ac:dyDescent="0.3">
      <c r="A6" s="79" t="s">
        <v>321</v>
      </c>
      <c r="B6" s="69">
        <v>7024</v>
      </c>
      <c r="C6" s="93">
        <v>77.135954319999996</v>
      </c>
      <c r="D6" s="93">
        <v>78.137422420000007</v>
      </c>
      <c r="E6" s="69">
        <v>7489</v>
      </c>
      <c r="F6" s="93">
        <v>78.964571910000004</v>
      </c>
      <c r="G6" s="93">
        <v>79.675850550000007</v>
      </c>
      <c r="H6" s="69">
        <v>8639</v>
      </c>
      <c r="I6" s="93">
        <v>77.25118483</v>
      </c>
      <c r="J6" s="93">
        <v>77.70759692</v>
      </c>
    </row>
    <row r="7" spans="1:16" s="62" customFormat="1" ht="18.899999999999999" customHeight="1" x14ac:dyDescent="0.3">
      <c r="A7" s="79" t="s">
        <v>336</v>
      </c>
      <c r="B7" s="69">
        <v>1555</v>
      </c>
      <c r="C7" s="93">
        <v>73.766603419999996</v>
      </c>
      <c r="D7" s="93">
        <v>73.299407920000007</v>
      </c>
      <c r="E7" s="69">
        <v>1591</v>
      </c>
      <c r="F7" s="93">
        <v>75.581947740000004</v>
      </c>
      <c r="G7" s="93">
        <v>74.931562729999996</v>
      </c>
      <c r="H7" s="69">
        <v>1486</v>
      </c>
      <c r="I7" s="93">
        <v>65.549183940000006</v>
      </c>
      <c r="J7" s="93">
        <v>65.702481589999991</v>
      </c>
    </row>
    <row r="8" spans="1:16" s="62" customFormat="1" ht="18.899999999999999" customHeight="1" x14ac:dyDescent="0.3">
      <c r="A8" s="79" t="s">
        <v>322</v>
      </c>
      <c r="B8" s="69">
        <v>8191</v>
      </c>
      <c r="C8" s="93">
        <v>67.172379859999992</v>
      </c>
      <c r="D8" s="93">
        <v>71.120988359999998</v>
      </c>
      <c r="E8" s="69">
        <v>10466</v>
      </c>
      <c r="F8" s="93">
        <v>70.227470979999993</v>
      </c>
      <c r="G8" s="93">
        <v>73.697995810000009</v>
      </c>
      <c r="H8" s="69">
        <v>11156</v>
      </c>
      <c r="I8" s="93">
        <v>64.422244039999995</v>
      </c>
      <c r="J8" s="93">
        <v>68.35068579</v>
      </c>
    </row>
    <row r="9" spans="1:16" s="62" customFormat="1" ht="18.899999999999999" customHeight="1" x14ac:dyDescent="0.3">
      <c r="A9" s="79" t="s">
        <v>337</v>
      </c>
      <c r="B9" s="69">
        <v>8351</v>
      </c>
      <c r="C9" s="93">
        <v>78.200206009999988</v>
      </c>
      <c r="D9" s="93">
        <v>79.604266199999998</v>
      </c>
      <c r="E9" s="69">
        <v>10669</v>
      </c>
      <c r="F9" s="93">
        <v>80.508602480000008</v>
      </c>
      <c r="G9" s="93">
        <v>80.856163459999991</v>
      </c>
      <c r="H9" s="69">
        <v>12648</v>
      </c>
      <c r="I9" s="93">
        <v>79.929221439999992</v>
      </c>
      <c r="J9" s="93">
        <v>79.989228990000001</v>
      </c>
    </row>
    <row r="10" spans="1:16" s="62" customFormat="1" ht="18.899999999999999" customHeight="1" x14ac:dyDescent="0.3">
      <c r="A10" s="79" t="s">
        <v>323</v>
      </c>
      <c r="B10" s="69">
        <v>6796</v>
      </c>
      <c r="C10" s="93">
        <v>71.221966039999998</v>
      </c>
      <c r="D10" s="93">
        <v>73.477783950000003</v>
      </c>
      <c r="E10" s="69">
        <v>7227</v>
      </c>
      <c r="F10" s="93">
        <v>73.497406690000005</v>
      </c>
      <c r="G10" s="93">
        <v>75.794798249999999</v>
      </c>
      <c r="H10" s="69">
        <v>6355</v>
      </c>
      <c r="I10" s="93">
        <v>61.885285809999999</v>
      </c>
      <c r="J10" s="93">
        <v>64.984297740000002</v>
      </c>
    </row>
    <row r="11" spans="1:16" s="62" customFormat="1" ht="18.899999999999999" customHeight="1" x14ac:dyDescent="0.3">
      <c r="A11" s="79" t="s">
        <v>324</v>
      </c>
      <c r="B11" s="69">
        <v>3707</v>
      </c>
      <c r="C11" s="93">
        <v>62.021080809999994</v>
      </c>
      <c r="D11" s="93">
        <v>66.104583309999995</v>
      </c>
      <c r="E11" s="69">
        <v>3798</v>
      </c>
      <c r="F11" s="93">
        <v>65.926054499999992</v>
      </c>
      <c r="G11" s="93">
        <v>69.094330380000002</v>
      </c>
      <c r="H11" s="69">
        <v>4256</v>
      </c>
      <c r="I11" s="93">
        <v>50.277613700000003</v>
      </c>
      <c r="J11" s="93">
        <v>54.203905119999995</v>
      </c>
    </row>
    <row r="12" spans="1:16" s="62" customFormat="1" ht="18.899999999999999" customHeight="1" x14ac:dyDescent="0.3">
      <c r="A12" s="79" t="s">
        <v>207</v>
      </c>
      <c r="B12" s="69">
        <v>2933</v>
      </c>
      <c r="C12" s="93">
        <v>68.68852459</v>
      </c>
      <c r="D12" s="93">
        <v>68.56408098</v>
      </c>
      <c r="E12" s="69">
        <v>3232</v>
      </c>
      <c r="F12" s="93">
        <v>73.337871570000004</v>
      </c>
      <c r="G12" s="93">
        <v>73.097859620000008</v>
      </c>
      <c r="H12" s="69">
        <v>3127</v>
      </c>
      <c r="I12" s="93">
        <v>69.643652560000007</v>
      </c>
      <c r="J12" s="93">
        <v>69.777935740000004</v>
      </c>
    </row>
    <row r="13" spans="1:16" s="62" customFormat="1" ht="18.899999999999999" customHeight="1" x14ac:dyDescent="0.3">
      <c r="A13" s="79" t="s">
        <v>325</v>
      </c>
      <c r="B13" s="69">
        <v>6997</v>
      </c>
      <c r="C13" s="93">
        <v>77.589265910000009</v>
      </c>
      <c r="D13" s="93">
        <v>77.657948610000005</v>
      </c>
      <c r="E13" s="69">
        <v>7859</v>
      </c>
      <c r="F13" s="93">
        <v>76.330613830000004</v>
      </c>
      <c r="G13" s="93">
        <v>76.550357339999991</v>
      </c>
      <c r="H13" s="69">
        <v>8164</v>
      </c>
      <c r="I13" s="93">
        <v>71.059274090000002</v>
      </c>
      <c r="J13" s="93">
        <v>72.108242040000007</v>
      </c>
    </row>
    <row r="14" spans="1:16" s="62" customFormat="1" ht="18.899999999999999" customHeight="1" x14ac:dyDescent="0.3">
      <c r="A14" s="79" t="s">
        <v>338</v>
      </c>
      <c r="B14" s="69">
        <v>7666</v>
      </c>
      <c r="C14" s="93">
        <v>75.519653239999997</v>
      </c>
      <c r="D14" s="93">
        <v>75.863868420000003</v>
      </c>
      <c r="E14" s="69">
        <v>10132</v>
      </c>
      <c r="F14" s="93">
        <v>74.52191821000001</v>
      </c>
      <c r="G14" s="93">
        <v>75.976008100000001</v>
      </c>
      <c r="H14" s="69">
        <v>10115</v>
      </c>
      <c r="I14" s="93">
        <v>70.058179800000005</v>
      </c>
      <c r="J14" s="93">
        <v>71.632658239999998</v>
      </c>
    </row>
    <row r="15" spans="1:16" s="62" customFormat="1" ht="18.899999999999999" customHeight="1" x14ac:dyDescent="0.3">
      <c r="A15" s="79" t="s">
        <v>326</v>
      </c>
      <c r="B15" s="69">
        <v>14682</v>
      </c>
      <c r="C15" s="93">
        <v>70.698704680000006</v>
      </c>
      <c r="D15" s="93">
        <v>73.954124120000003</v>
      </c>
      <c r="E15" s="69">
        <v>16149</v>
      </c>
      <c r="F15" s="93">
        <v>76.059721179999997</v>
      </c>
      <c r="G15" s="93">
        <v>77.916667790000005</v>
      </c>
      <c r="H15" s="69">
        <v>16845</v>
      </c>
      <c r="I15" s="93">
        <v>72.110445209999995</v>
      </c>
      <c r="J15" s="93">
        <v>74.088981129999993</v>
      </c>
    </row>
    <row r="16" spans="1:16" s="62" customFormat="1" ht="18.899999999999999" customHeight="1" x14ac:dyDescent="0.3">
      <c r="A16" s="79" t="s">
        <v>339</v>
      </c>
      <c r="B16" s="69">
        <v>2852</v>
      </c>
      <c r="C16" s="93">
        <v>67.375383889999995</v>
      </c>
      <c r="D16" s="93">
        <v>66.051620619999994</v>
      </c>
      <c r="E16" s="69">
        <v>3470</v>
      </c>
      <c r="F16" s="93">
        <v>78.135555060000002</v>
      </c>
      <c r="G16" s="93">
        <v>76.748744170000009</v>
      </c>
      <c r="H16" s="69">
        <v>3219</v>
      </c>
      <c r="I16" s="93">
        <v>68.474792600000001</v>
      </c>
      <c r="J16" s="93">
        <v>66.918545780000002</v>
      </c>
    </row>
    <row r="17" spans="1:16" s="62" customFormat="1" ht="18.899999999999999" customHeight="1" x14ac:dyDescent="0.3">
      <c r="A17" s="79" t="s">
        <v>327</v>
      </c>
      <c r="B17" s="69">
        <v>2258</v>
      </c>
      <c r="C17" s="93">
        <v>80.931899640000012</v>
      </c>
      <c r="D17" s="93">
        <v>79.723703209999996</v>
      </c>
      <c r="E17" s="69">
        <v>2250</v>
      </c>
      <c r="F17" s="93">
        <v>79.030558479999996</v>
      </c>
      <c r="G17" s="93">
        <v>77.590875890000007</v>
      </c>
      <c r="H17" s="69">
        <v>2138</v>
      </c>
      <c r="I17" s="93">
        <v>74.056113609999997</v>
      </c>
      <c r="J17" s="93">
        <v>72.820313599999992</v>
      </c>
    </row>
    <row r="18" spans="1:16" s="62" customFormat="1" ht="18.899999999999999" customHeight="1" x14ac:dyDescent="0.3">
      <c r="A18" s="79" t="s">
        <v>328</v>
      </c>
      <c r="B18" s="69">
        <v>4469</v>
      </c>
      <c r="C18" s="93">
        <v>78.721155539999998</v>
      </c>
      <c r="D18" s="93">
        <v>77.030104200000011</v>
      </c>
      <c r="E18" s="69">
        <v>4311</v>
      </c>
      <c r="F18" s="93">
        <v>74.225206610000001</v>
      </c>
      <c r="G18" s="93">
        <v>72.798720520000003</v>
      </c>
      <c r="H18" s="69">
        <v>3944</v>
      </c>
      <c r="I18" s="93">
        <v>66.296856609999992</v>
      </c>
      <c r="J18" s="93">
        <v>64.920658290000006</v>
      </c>
    </row>
    <row r="19" spans="1:16" s="62" customFormat="1" ht="18.899999999999999" customHeight="1" x14ac:dyDescent="0.3">
      <c r="A19" s="79" t="s">
        <v>329</v>
      </c>
      <c r="B19" s="69">
        <v>2665</v>
      </c>
      <c r="C19" s="93">
        <v>68.845259619999993</v>
      </c>
      <c r="D19" s="93">
        <v>65.935815160000004</v>
      </c>
      <c r="E19" s="69">
        <v>2951</v>
      </c>
      <c r="F19" s="93">
        <v>72.577471719999991</v>
      </c>
      <c r="G19" s="93">
        <v>69.059477449999989</v>
      </c>
      <c r="H19" s="69">
        <v>3119</v>
      </c>
      <c r="I19" s="93">
        <v>71.405677659999995</v>
      </c>
      <c r="J19" s="93">
        <v>68.114912619999998</v>
      </c>
    </row>
    <row r="20" spans="1:16" s="62" customFormat="1" ht="18.899999999999999" customHeight="1" x14ac:dyDescent="0.3">
      <c r="A20" s="79" t="s">
        <v>330</v>
      </c>
      <c r="B20" s="69">
        <v>3692</v>
      </c>
      <c r="C20" s="93">
        <v>73.81047581</v>
      </c>
      <c r="D20" s="93">
        <v>74.291535609999997</v>
      </c>
      <c r="E20" s="69">
        <v>3833</v>
      </c>
      <c r="F20" s="93">
        <v>74.010426719999998</v>
      </c>
      <c r="G20" s="93">
        <v>73.92712659</v>
      </c>
      <c r="H20" s="69">
        <v>3767</v>
      </c>
      <c r="I20" s="93">
        <v>64.914699290000001</v>
      </c>
      <c r="J20" s="93">
        <v>65.624414360000003</v>
      </c>
    </row>
    <row r="21" spans="1:16" s="62" customFormat="1" ht="18.899999999999999" customHeight="1" x14ac:dyDescent="0.3">
      <c r="A21" s="79" t="s">
        <v>331</v>
      </c>
      <c r="B21" s="69">
        <v>3414</v>
      </c>
      <c r="C21" s="93">
        <v>73.976164679999997</v>
      </c>
      <c r="D21" s="93">
        <v>73.543960470000002</v>
      </c>
      <c r="E21" s="69">
        <v>3431</v>
      </c>
      <c r="F21" s="93">
        <v>76.007975189999996</v>
      </c>
      <c r="G21" s="93">
        <v>75.096357069999996</v>
      </c>
      <c r="H21" s="69">
        <v>2912</v>
      </c>
      <c r="I21" s="93">
        <v>62.195642890000002</v>
      </c>
      <c r="J21" s="93">
        <v>60.914932639999996</v>
      </c>
    </row>
    <row r="22" spans="1:16" s="62" customFormat="1" ht="18.899999999999999" customHeight="1" x14ac:dyDescent="0.3">
      <c r="A22" s="79" t="s">
        <v>340</v>
      </c>
      <c r="B22" s="69">
        <v>6395</v>
      </c>
      <c r="C22" s="93">
        <v>80.572004539999995</v>
      </c>
      <c r="D22" s="93">
        <v>79.687465779999997</v>
      </c>
      <c r="E22" s="69">
        <v>6377</v>
      </c>
      <c r="F22" s="93">
        <v>78.923267330000002</v>
      </c>
      <c r="G22" s="93">
        <v>77.752031349999996</v>
      </c>
      <c r="H22" s="69">
        <v>6255</v>
      </c>
      <c r="I22" s="93">
        <v>71.592079659999996</v>
      </c>
      <c r="J22" s="93">
        <v>70.736665089999988</v>
      </c>
    </row>
    <row r="23" spans="1:16" s="62" customFormat="1" ht="18.899999999999999" customHeight="1" x14ac:dyDescent="0.3">
      <c r="A23" s="79" t="s">
        <v>332</v>
      </c>
      <c r="B23" s="69">
        <v>10412</v>
      </c>
      <c r="C23" s="93">
        <v>70.451316059999996</v>
      </c>
      <c r="D23" s="93">
        <v>73.818142099999989</v>
      </c>
      <c r="E23" s="69">
        <v>12198</v>
      </c>
      <c r="F23" s="93">
        <v>70.770480390000003</v>
      </c>
      <c r="G23" s="93">
        <v>73.754817680000002</v>
      </c>
      <c r="H23" s="69">
        <v>10902</v>
      </c>
      <c r="I23" s="93">
        <v>65.387152880000002</v>
      </c>
      <c r="J23" s="93">
        <v>68.269703500000006</v>
      </c>
    </row>
    <row r="24" spans="1:16" s="62" customFormat="1" ht="18.899999999999999" customHeight="1" x14ac:dyDescent="0.3">
      <c r="A24" s="79" t="s">
        <v>333</v>
      </c>
      <c r="B24" s="69">
        <v>5562</v>
      </c>
      <c r="C24" s="93">
        <v>76.622124260000007</v>
      </c>
      <c r="D24" s="93">
        <v>76.947427730000001</v>
      </c>
      <c r="E24" s="69">
        <v>5689</v>
      </c>
      <c r="F24" s="93">
        <v>75.762418429999997</v>
      </c>
      <c r="G24" s="93">
        <v>76.378014130000011</v>
      </c>
      <c r="H24" s="69">
        <v>5454</v>
      </c>
      <c r="I24" s="93">
        <v>68.750787849999995</v>
      </c>
      <c r="J24" s="93">
        <v>69.660248479999993</v>
      </c>
    </row>
    <row r="25" spans="1:16" s="62" customFormat="1" ht="18.899999999999999" customHeight="1" x14ac:dyDescent="0.3">
      <c r="A25" s="79" t="s">
        <v>334</v>
      </c>
      <c r="B25" s="69">
        <v>11838</v>
      </c>
      <c r="C25" s="93">
        <v>79.636730580000005</v>
      </c>
      <c r="D25" s="93">
        <v>79.559167630000005</v>
      </c>
      <c r="E25" s="69">
        <v>12660</v>
      </c>
      <c r="F25" s="93">
        <v>81.315434519999997</v>
      </c>
      <c r="G25" s="93">
        <v>81.286965960000003</v>
      </c>
      <c r="H25" s="69">
        <v>12323</v>
      </c>
      <c r="I25" s="93">
        <v>77.742729170000004</v>
      </c>
      <c r="J25" s="93">
        <v>77.904710909999991</v>
      </c>
    </row>
    <row r="26" spans="1:16" s="62" customFormat="1" ht="18.899999999999999" customHeight="1" x14ac:dyDescent="0.3">
      <c r="A26" s="79" t="s">
        <v>335</v>
      </c>
      <c r="B26" s="69">
        <v>4594</v>
      </c>
      <c r="C26" s="93">
        <v>74.216478190000004</v>
      </c>
      <c r="D26" s="93">
        <v>75.562388380000002</v>
      </c>
      <c r="E26" s="69">
        <v>4620</v>
      </c>
      <c r="F26" s="93">
        <v>74.097834800000001</v>
      </c>
      <c r="G26" s="93">
        <v>75.980417609999989</v>
      </c>
      <c r="H26" s="69">
        <v>4251</v>
      </c>
      <c r="I26" s="93">
        <v>64.801829269999999</v>
      </c>
      <c r="J26" s="93">
        <v>67.444693919999992</v>
      </c>
    </row>
    <row r="27" spans="1:16" s="62" customFormat="1" ht="18.899999999999999" customHeight="1" x14ac:dyDescent="0.3">
      <c r="A27" s="80" t="s">
        <v>172</v>
      </c>
      <c r="B27" s="81">
        <v>137448</v>
      </c>
      <c r="C27" s="94">
        <v>74.355298529999999</v>
      </c>
      <c r="D27" s="94">
        <v>76.821997330000002</v>
      </c>
      <c r="E27" s="81">
        <v>153302</v>
      </c>
      <c r="F27" s="94">
        <v>75.763431400000002</v>
      </c>
      <c r="G27" s="94">
        <v>78.123864050000009</v>
      </c>
      <c r="H27" s="81">
        <v>155458</v>
      </c>
      <c r="I27" s="94">
        <v>69.746824650000008</v>
      </c>
      <c r="J27" s="94">
        <v>72.418352220000003</v>
      </c>
    </row>
    <row r="28" spans="1:16" ht="18.899999999999999" customHeight="1" x14ac:dyDescent="0.25">
      <c r="A28" s="82" t="s">
        <v>29</v>
      </c>
      <c r="B28" s="83">
        <v>1018083</v>
      </c>
      <c r="C28" s="96">
        <v>79.387580209999996</v>
      </c>
      <c r="D28" s="96">
        <v>80.417967290000007</v>
      </c>
      <c r="E28" s="83">
        <v>1092380</v>
      </c>
      <c r="F28" s="96">
        <v>79.862380360000003</v>
      </c>
      <c r="G28" s="96">
        <v>80.438938480000004</v>
      </c>
      <c r="H28" s="83">
        <v>1113262</v>
      </c>
      <c r="I28" s="96">
        <v>77.443181699999997</v>
      </c>
      <c r="J28" s="96">
        <v>77.443181699999997</v>
      </c>
      <c r="K28" s="84"/>
      <c r="L28" s="84"/>
    </row>
    <row r="29" spans="1:16" ht="18.899999999999999" customHeight="1" x14ac:dyDescent="0.25">
      <c r="A29" s="72" t="s">
        <v>416</v>
      </c>
    </row>
    <row r="30" spans="1:16" s="66" customFormat="1" ht="18.899999999999999" customHeight="1" x14ac:dyDescent="0.3">
      <c r="A30" s="62"/>
      <c r="B30" s="75"/>
      <c r="C30" s="75"/>
      <c r="D30" s="75"/>
      <c r="E30" s="75"/>
      <c r="F30" s="75"/>
      <c r="G30" s="75"/>
      <c r="H30" s="75"/>
      <c r="I30" s="75"/>
      <c r="J30" s="75"/>
      <c r="O30" s="60"/>
      <c r="P30" s="60"/>
    </row>
    <row r="31" spans="1:16" ht="15.6" x14ac:dyDescent="0.25">
      <c r="A31" s="116" t="s">
        <v>466</v>
      </c>
    </row>
    <row r="32" spans="1:16" x14ac:dyDescent="0.25">
      <c r="B32" s="74"/>
      <c r="H32" s="74"/>
    </row>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pans="1:10" x14ac:dyDescent="0.25">
      <c r="B49" s="74"/>
      <c r="H49" s="74"/>
    </row>
    <row r="50" spans="1:10" x14ac:dyDescent="0.25">
      <c r="B50" s="74"/>
      <c r="H50" s="74"/>
    </row>
    <row r="51" spans="1:10" x14ac:dyDescent="0.25">
      <c r="A51" s="62"/>
      <c r="B51" s="62"/>
      <c r="C51" s="62"/>
      <c r="D51" s="62"/>
      <c r="F51" s="62"/>
      <c r="G51" s="62"/>
      <c r="H51" s="62"/>
      <c r="I51" s="62"/>
      <c r="J51" s="62"/>
    </row>
    <row r="52" spans="1:10" x14ac:dyDescent="0.25">
      <c r="B52" s="74"/>
      <c r="H52" s="74"/>
    </row>
    <row r="53" spans="1:10" x14ac:dyDescent="0.25">
      <c r="B53" s="74"/>
      <c r="H53"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445</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342</v>
      </c>
      <c r="B4" s="69">
        <v>10974</v>
      </c>
      <c r="C4" s="93">
        <v>80.863606219999994</v>
      </c>
      <c r="D4" s="93">
        <v>80.682823329999991</v>
      </c>
      <c r="E4" s="69">
        <v>12077</v>
      </c>
      <c r="F4" s="93">
        <v>81.98357206</v>
      </c>
      <c r="G4" s="93">
        <v>81.28158384000001</v>
      </c>
      <c r="H4" s="69">
        <v>13686</v>
      </c>
      <c r="I4" s="93">
        <v>82.079884849999999</v>
      </c>
      <c r="J4" s="93">
        <v>80.412019219999991</v>
      </c>
    </row>
    <row r="5" spans="1:16" s="62" customFormat="1" ht="18.899999999999999" customHeight="1" x14ac:dyDescent="0.3">
      <c r="A5" s="79" t="s">
        <v>350</v>
      </c>
      <c r="B5" s="69">
        <v>6664</v>
      </c>
      <c r="C5" s="93">
        <v>84.04590743</v>
      </c>
      <c r="D5" s="93">
        <v>78.84522364</v>
      </c>
      <c r="E5" s="69">
        <v>6957</v>
      </c>
      <c r="F5" s="93">
        <v>87.016885549999998</v>
      </c>
      <c r="G5" s="93">
        <v>81.834059280000005</v>
      </c>
      <c r="H5" s="69">
        <v>7222</v>
      </c>
      <c r="I5" s="93">
        <v>88.299303090000009</v>
      </c>
      <c r="J5" s="93">
        <v>82.691896749999998</v>
      </c>
    </row>
    <row r="6" spans="1:16" s="62" customFormat="1" ht="18.899999999999999" customHeight="1" x14ac:dyDescent="0.3">
      <c r="A6" s="79" t="s">
        <v>343</v>
      </c>
      <c r="B6" s="69">
        <v>6400</v>
      </c>
      <c r="C6" s="93">
        <v>78.364148400000005</v>
      </c>
      <c r="D6" s="93">
        <v>77.354815740000006</v>
      </c>
      <c r="E6" s="69">
        <v>7262</v>
      </c>
      <c r="F6" s="93">
        <v>82.823905109999998</v>
      </c>
      <c r="G6" s="93">
        <v>80.932086820000009</v>
      </c>
      <c r="H6" s="69">
        <v>7577</v>
      </c>
      <c r="I6" s="93">
        <v>81.736785329999989</v>
      </c>
      <c r="J6" s="93">
        <v>79.640734189999989</v>
      </c>
    </row>
    <row r="7" spans="1:16" s="62" customFormat="1" ht="18.899999999999999" customHeight="1" x14ac:dyDescent="0.3">
      <c r="A7" s="79" t="s">
        <v>351</v>
      </c>
      <c r="B7" s="69">
        <v>13319</v>
      </c>
      <c r="C7" s="93">
        <v>80.838795820000001</v>
      </c>
      <c r="D7" s="93">
        <v>80.255708470000002</v>
      </c>
      <c r="E7" s="69">
        <v>13744</v>
      </c>
      <c r="F7" s="93">
        <v>82.058630370000003</v>
      </c>
      <c r="G7" s="93">
        <v>80.35864192999999</v>
      </c>
      <c r="H7" s="69">
        <v>14212</v>
      </c>
      <c r="I7" s="93">
        <v>81.711033170000007</v>
      </c>
      <c r="J7" s="93">
        <v>79.22407754000001</v>
      </c>
    </row>
    <row r="8" spans="1:16" s="62" customFormat="1" ht="18.899999999999999" customHeight="1" x14ac:dyDescent="0.3">
      <c r="A8" s="79" t="s">
        <v>352</v>
      </c>
      <c r="B8" s="69">
        <v>3497</v>
      </c>
      <c r="C8" s="93">
        <v>70.947453839999994</v>
      </c>
      <c r="D8" s="93">
        <v>70.76785129999999</v>
      </c>
      <c r="E8" s="69">
        <v>2796</v>
      </c>
      <c r="F8" s="93">
        <v>55.542312279999997</v>
      </c>
      <c r="G8" s="93">
        <v>54.806216340000006</v>
      </c>
      <c r="H8" s="69">
        <v>3563</v>
      </c>
      <c r="I8" s="93">
        <v>67.049303729999991</v>
      </c>
      <c r="J8" s="93">
        <v>66.629193729999997</v>
      </c>
    </row>
    <row r="9" spans="1:16" s="62" customFormat="1" ht="18.899999999999999" customHeight="1" x14ac:dyDescent="0.3">
      <c r="A9" s="79" t="s">
        <v>353</v>
      </c>
      <c r="B9" s="69">
        <v>15231</v>
      </c>
      <c r="C9" s="93">
        <v>81.926738740000005</v>
      </c>
      <c r="D9" s="93">
        <v>81.562379050000004</v>
      </c>
      <c r="E9" s="69">
        <v>15946</v>
      </c>
      <c r="F9" s="93">
        <v>83.22546973</v>
      </c>
      <c r="G9" s="93">
        <v>82.230367400000006</v>
      </c>
      <c r="H9" s="69">
        <v>16283</v>
      </c>
      <c r="I9" s="93">
        <v>81.484261619999998</v>
      </c>
      <c r="J9" s="93">
        <v>80.352541850000009</v>
      </c>
    </row>
    <row r="10" spans="1:16" s="62" customFormat="1" ht="18.899999999999999" customHeight="1" x14ac:dyDescent="0.3">
      <c r="A10" s="79" t="s">
        <v>344</v>
      </c>
      <c r="B10" s="69">
        <v>2670</v>
      </c>
      <c r="C10" s="93">
        <v>76.372997710000007</v>
      </c>
      <c r="D10" s="93">
        <v>74.212677880000001</v>
      </c>
      <c r="E10" s="69">
        <v>2639</v>
      </c>
      <c r="F10" s="93">
        <v>75.507868380000005</v>
      </c>
      <c r="G10" s="93">
        <v>72.416367579999999</v>
      </c>
      <c r="H10" s="69">
        <v>2539</v>
      </c>
      <c r="I10" s="93">
        <v>71.82461103</v>
      </c>
      <c r="J10" s="93">
        <v>68.238048269999993</v>
      </c>
    </row>
    <row r="11" spans="1:16" s="62" customFormat="1" ht="18.899999999999999" customHeight="1" x14ac:dyDescent="0.3">
      <c r="A11" s="79" t="s">
        <v>345</v>
      </c>
      <c r="B11" s="69">
        <v>4977</v>
      </c>
      <c r="C11" s="93">
        <v>84.657254640000005</v>
      </c>
      <c r="D11" s="93">
        <v>78.978273489999992</v>
      </c>
      <c r="E11" s="69">
        <v>5172</v>
      </c>
      <c r="F11" s="93">
        <v>86.156921539999999</v>
      </c>
      <c r="G11" s="93">
        <v>80.416367550000004</v>
      </c>
      <c r="H11" s="69">
        <v>5255</v>
      </c>
      <c r="I11" s="93">
        <v>83.30691186</v>
      </c>
      <c r="J11" s="93">
        <v>76.909924019999991</v>
      </c>
    </row>
    <row r="12" spans="1:16" s="62" customFormat="1" ht="18.899999999999999" customHeight="1" x14ac:dyDescent="0.3">
      <c r="A12" s="79" t="s">
        <v>346</v>
      </c>
      <c r="B12" s="69">
        <v>7060</v>
      </c>
      <c r="C12" s="93">
        <v>81.618497109999993</v>
      </c>
      <c r="D12" s="93">
        <v>80.495798480000005</v>
      </c>
      <c r="E12" s="69">
        <v>7567</v>
      </c>
      <c r="F12" s="93">
        <v>79.820675109999996</v>
      </c>
      <c r="G12" s="93">
        <v>78.391401709999997</v>
      </c>
      <c r="H12" s="69">
        <v>8088</v>
      </c>
      <c r="I12" s="93">
        <v>79.473322199999998</v>
      </c>
      <c r="J12" s="93">
        <v>78.487924190000001</v>
      </c>
    </row>
    <row r="13" spans="1:16" s="62" customFormat="1" ht="18.899999999999999" customHeight="1" x14ac:dyDescent="0.3">
      <c r="A13" s="79" t="s">
        <v>347</v>
      </c>
      <c r="B13" s="69">
        <v>3265</v>
      </c>
      <c r="C13" s="93">
        <v>78.523328520000007</v>
      </c>
      <c r="D13" s="93">
        <v>76.243821389999994</v>
      </c>
      <c r="E13" s="69">
        <v>3221</v>
      </c>
      <c r="F13" s="93">
        <v>78.122726170000007</v>
      </c>
      <c r="G13" s="93">
        <v>75.273512830000001</v>
      </c>
      <c r="H13" s="69">
        <v>3333</v>
      </c>
      <c r="I13" s="93">
        <v>78.001404170000001</v>
      </c>
      <c r="J13" s="93">
        <v>74.64574648</v>
      </c>
    </row>
    <row r="14" spans="1:16" s="62" customFormat="1" ht="18.899999999999999" customHeight="1" x14ac:dyDescent="0.3">
      <c r="A14" s="79" t="s">
        <v>354</v>
      </c>
      <c r="B14" s="69">
        <v>4860</v>
      </c>
      <c r="C14" s="93">
        <v>74.619990790000003</v>
      </c>
      <c r="D14" s="93">
        <v>75.530633330000001</v>
      </c>
      <c r="E14" s="69">
        <v>4761</v>
      </c>
      <c r="F14" s="93">
        <v>67.359932090000001</v>
      </c>
      <c r="G14" s="93">
        <v>68.222665939999999</v>
      </c>
      <c r="H14" s="69">
        <v>5161</v>
      </c>
      <c r="I14" s="93">
        <v>68.960448959999994</v>
      </c>
      <c r="J14" s="93">
        <v>70.206453570000008</v>
      </c>
    </row>
    <row r="15" spans="1:16" s="62" customFormat="1" ht="18.899999999999999" customHeight="1" x14ac:dyDescent="0.3">
      <c r="A15" s="79" t="s">
        <v>348</v>
      </c>
      <c r="B15" s="69">
        <v>8256</v>
      </c>
      <c r="C15" s="93">
        <v>84.46035805999999</v>
      </c>
      <c r="D15" s="93">
        <v>82.855470830000002</v>
      </c>
      <c r="E15" s="69">
        <v>8734</v>
      </c>
      <c r="F15" s="93">
        <v>84.305019309999992</v>
      </c>
      <c r="G15" s="93">
        <v>82.287887670000003</v>
      </c>
      <c r="H15" s="69">
        <v>8887</v>
      </c>
      <c r="I15" s="93">
        <v>84.412993920000005</v>
      </c>
      <c r="J15" s="93">
        <v>81.990171680000003</v>
      </c>
    </row>
    <row r="16" spans="1:16" s="62" customFormat="1" ht="18.899999999999999" customHeight="1" x14ac:dyDescent="0.3">
      <c r="A16" s="79" t="s">
        <v>355</v>
      </c>
      <c r="B16" s="69">
        <v>5280</v>
      </c>
      <c r="C16" s="93">
        <v>77.52165613999999</v>
      </c>
      <c r="D16" s="93">
        <v>77.334756290000001</v>
      </c>
      <c r="E16" s="69">
        <v>4794</v>
      </c>
      <c r="F16" s="93">
        <v>75.259026689999999</v>
      </c>
      <c r="G16" s="93">
        <v>74.537060060000002</v>
      </c>
      <c r="H16" s="69">
        <v>5064</v>
      </c>
      <c r="I16" s="93">
        <v>67.4570401</v>
      </c>
      <c r="J16" s="93">
        <v>68.084849869999999</v>
      </c>
    </row>
    <row r="17" spans="1:16" s="62" customFormat="1" ht="18.899999999999999" customHeight="1" x14ac:dyDescent="0.3">
      <c r="A17" s="79" t="s">
        <v>356</v>
      </c>
      <c r="B17" s="69">
        <v>5185</v>
      </c>
      <c r="C17" s="93">
        <v>83.42719228</v>
      </c>
      <c r="D17" s="93">
        <v>83.477047900000002</v>
      </c>
      <c r="E17" s="69">
        <v>4962</v>
      </c>
      <c r="F17" s="93">
        <v>80.486617999999993</v>
      </c>
      <c r="G17" s="93">
        <v>80.958609999999993</v>
      </c>
      <c r="H17" s="69">
        <v>4982</v>
      </c>
      <c r="I17" s="93">
        <v>81.631984270000004</v>
      </c>
      <c r="J17" s="93">
        <v>81.587537119999993</v>
      </c>
    </row>
    <row r="18" spans="1:16" s="62" customFormat="1" ht="18.899999999999999" customHeight="1" x14ac:dyDescent="0.3">
      <c r="A18" s="79" t="s">
        <v>349</v>
      </c>
      <c r="B18" s="69">
        <v>1971</v>
      </c>
      <c r="C18" s="93">
        <v>56.621660439999999</v>
      </c>
      <c r="D18" s="93">
        <v>60.093895389999993</v>
      </c>
      <c r="E18" s="69">
        <v>2067</v>
      </c>
      <c r="F18" s="93">
        <v>56.275524089999998</v>
      </c>
      <c r="G18" s="93">
        <v>58.982228309999996</v>
      </c>
      <c r="H18" s="69">
        <v>1992</v>
      </c>
      <c r="I18" s="93">
        <v>51.063829790000007</v>
      </c>
      <c r="J18" s="93">
        <v>52.162163409999998</v>
      </c>
    </row>
    <row r="19" spans="1:16" s="62" customFormat="1" ht="18.899999999999999" customHeight="1" x14ac:dyDescent="0.3">
      <c r="A19" s="80" t="s">
        <v>47</v>
      </c>
      <c r="B19" s="81">
        <v>99609</v>
      </c>
      <c r="C19" s="94">
        <v>79.916720819999995</v>
      </c>
      <c r="D19" s="94">
        <v>80.399486519999996</v>
      </c>
      <c r="E19" s="81">
        <v>102699</v>
      </c>
      <c r="F19" s="94">
        <v>79.504389430000003</v>
      </c>
      <c r="G19" s="94">
        <v>79.400367610000004</v>
      </c>
      <c r="H19" s="81">
        <v>107844</v>
      </c>
      <c r="I19" s="94">
        <v>78.931998329999999</v>
      </c>
      <c r="J19" s="94">
        <v>78.524848370000001</v>
      </c>
    </row>
    <row r="20" spans="1:16" ht="18.899999999999999" customHeight="1" x14ac:dyDescent="0.25">
      <c r="A20" s="82" t="s">
        <v>29</v>
      </c>
      <c r="B20" s="83">
        <v>1018083</v>
      </c>
      <c r="C20" s="96">
        <v>79.387580209999996</v>
      </c>
      <c r="D20" s="96">
        <v>80.417967290000007</v>
      </c>
      <c r="E20" s="83">
        <v>1092380</v>
      </c>
      <c r="F20" s="96">
        <v>79.862380360000003</v>
      </c>
      <c r="G20" s="96">
        <v>80.438938480000004</v>
      </c>
      <c r="H20" s="83">
        <v>1113262</v>
      </c>
      <c r="I20" s="96">
        <v>77.443181699999997</v>
      </c>
      <c r="J20" s="96">
        <v>77.443181699999997</v>
      </c>
      <c r="K20" s="84"/>
      <c r="L20" s="84"/>
    </row>
    <row r="21" spans="1:16" ht="18.899999999999999" customHeight="1" x14ac:dyDescent="0.25">
      <c r="A21" s="72" t="s">
        <v>416</v>
      </c>
    </row>
    <row r="22" spans="1:16" s="66" customFormat="1" ht="18.899999999999999" customHeight="1" x14ac:dyDescent="0.3">
      <c r="A22" s="62"/>
      <c r="B22" s="73"/>
      <c r="C22" s="74"/>
      <c r="D22" s="74"/>
      <c r="E22" s="74"/>
      <c r="F22" s="74"/>
      <c r="G22" s="74"/>
      <c r="H22" s="73"/>
      <c r="I22" s="74"/>
      <c r="J22" s="74"/>
      <c r="O22" s="60"/>
      <c r="P22" s="60"/>
    </row>
    <row r="23" spans="1:16" ht="15.6" x14ac:dyDescent="0.25">
      <c r="A23" s="116" t="s">
        <v>466</v>
      </c>
      <c r="B23" s="75"/>
      <c r="C23" s="75"/>
      <c r="D23" s="75"/>
      <c r="E23" s="75"/>
      <c r="F23" s="75"/>
      <c r="G23" s="75"/>
      <c r="H23" s="75"/>
      <c r="I23" s="75"/>
      <c r="J23" s="75"/>
    </row>
    <row r="25" spans="1:16" x14ac:dyDescent="0.25">
      <c r="B25" s="74"/>
      <c r="H25" s="74"/>
    </row>
    <row r="26" spans="1:16" x14ac:dyDescent="0.25">
      <c r="B26" s="74"/>
      <c r="H26" s="74"/>
    </row>
    <row r="27" spans="1:16" x14ac:dyDescent="0.25">
      <c r="B27" s="74"/>
      <c r="H27" s="74"/>
    </row>
    <row r="28" spans="1:16" x14ac:dyDescent="0.25">
      <c r="B28" s="74"/>
      <c r="H28" s="74"/>
    </row>
    <row r="29" spans="1:16" x14ac:dyDescent="0.25">
      <c r="B29" s="74"/>
      <c r="H29" s="74"/>
    </row>
    <row r="30" spans="1:16" x14ac:dyDescent="0.25">
      <c r="B30" s="74"/>
      <c r="H30" s="74"/>
    </row>
    <row r="31" spans="1:16" x14ac:dyDescent="0.25">
      <c r="B31" s="74"/>
      <c r="H31" s="74"/>
    </row>
    <row r="32" spans="1:16"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A44" s="62"/>
      <c r="B44" s="62"/>
      <c r="C44" s="62"/>
      <c r="D44" s="62"/>
      <c r="F44" s="62"/>
      <c r="G44" s="62"/>
      <c r="H44" s="62"/>
      <c r="I44" s="62"/>
      <c r="J44" s="62"/>
    </row>
    <row r="45" spans="1:10" x14ac:dyDescent="0.25">
      <c r="B45" s="74"/>
      <c r="H45" s="74"/>
    </row>
    <row r="46" spans="1:10" x14ac:dyDescent="0.25">
      <c r="B46" s="74"/>
      <c r="H46"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446</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372</v>
      </c>
      <c r="B4" s="69">
        <v>13096</v>
      </c>
      <c r="C4" s="93">
        <v>86.550789770000009</v>
      </c>
      <c r="D4" s="93">
        <v>85.757407529999995</v>
      </c>
      <c r="E4" s="69">
        <v>13653</v>
      </c>
      <c r="F4" s="93">
        <v>86.334893129999998</v>
      </c>
      <c r="G4" s="93">
        <v>85.489244069999998</v>
      </c>
      <c r="H4" s="69">
        <v>13449</v>
      </c>
      <c r="I4" s="93">
        <v>85.330880019999995</v>
      </c>
      <c r="J4" s="93">
        <v>84.817427769999995</v>
      </c>
    </row>
    <row r="5" spans="1:16" s="62" customFormat="1" ht="18.899999999999999" customHeight="1" x14ac:dyDescent="0.3">
      <c r="A5" s="79" t="s">
        <v>357</v>
      </c>
      <c r="B5" s="69">
        <v>12397</v>
      </c>
      <c r="C5" s="93">
        <v>80.872855369999996</v>
      </c>
      <c r="D5" s="93">
        <v>79.612327730000004</v>
      </c>
      <c r="E5" s="69">
        <v>12170</v>
      </c>
      <c r="F5" s="93">
        <v>78.954197480000005</v>
      </c>
      <c r="G5" s="93">
        <v>77.258866640000008</v>
      </c>
      <c r="H5" s="69">
        <v>11987</v>
      </c>
      <c r="I5" s="93">
        <v>76.682446260000006</v>
      </c>
      <c r="J5" s="93">
        <v>75.145614199999997</v>
      </c>
    </row>
    <row r="6" spans="1:16" s="62" customFormat="1" ht="18.899999999999999" customHeight="1" x14ac:dyDescent="0.3">
      <c r="A6" s="79" t="s">
        <v>390</v>
      </c>
      <c r="B6" s="69">
        <v>8398</v>
      </c>
      <c r="C6" s="93">
        <v>85.676392570000004</v>
      </c>
      <c r="D6" s="93">
        <v>84.979721620000007</v>
      </c>
      <c r="E6" s="69">
        <v>9567</v>
      </c>
      <c r="F6" s="93">
        <v>85.442529249999993</v>
      </c>
      <c r="G6" s="93">
        <v>85.025903380000003</v>
      </c>
      <c r="H6" s="69">
        <v>10931</v>
      </c>
      <c r="I6" s="93">
        <v>82.729130399999988</v>
      </c>
      <c r="J6" s="93">
        <v>82.332321980000003</v>
      </c>
    </row>
    <row r="7" spans="1:16" s="62" customFormat="1" ht="18.899999999999999" customHeight="1" x14ac:dyDescent="0.3">
      <c r="A7" s="79" t="s">
        <v>358</v>
      </c>
      <c r="B7" s="69">
        <v>8834</v>
      </c>
      <c r="C7" s="93">
        <v>77.193289059999998</v>
      </c>
      <c r="D7" s="93">
        <v>77.113820439999998</v>
      </c>
      <c r="E7" s="69">
        <v>9352</v>
      </c>
      <c r="F7" s="93">
        <v>75.58393276000001</v>
      </c>
      <c r="G7" s="93">
        <v>75.220774259999999</v>
      </c>
      <c r="H7" s="69">
        <v>9826</v>
      </c>
      <c r="I7" s="93">
        <v>72.489856140000001</v>
      </c>
      <c r="J7" s="93">
        <v>72.816939919999996</v>
      </c>
    </row>
    <row r="8" spans="1:16" s="62" customFormat="1" ht="18.899999999999999" customHeight="1" x14ac:dyDescent="0.3">
      <c r="A8" s="79" t="s">
        <v>359</v>
      </c>
      <c r="B8" s="69">
        <v>8404</v>
      </c>
      <c r="C8" s="93">
        <v>83.5553788</v>
      </c>
      <c r="D8" s="93">
        <v>81.576398459999993</v>
      </c>
      <c r="E8" s="69">
        <v>8606</v>
      </c>
      <c r="F8" s="93">
        <v>84.779824649999995</v>
      </c>
      <c r="G8" s="93">
        <v>83.720791930000004</v>
      </c>
      <c r="H8" s="69">
        <v>8481</v>
      </c>
      <c r="I8" s="93">
        <v>81.92619784</v>
      </c>
      <c r="J8" s="93">
        <v>80.239074709999997</v>
      </c>
    </row>
    <row r="9" spans="1:16" s="62" customFormat="1" ht="18.899999999999999" customHeight="1" x14ac:dyDescent="0.3">
      <c r="A9" s="79" t="s">
        <v>371</v>
      </c>
      <c r="B9" s="69">
        <v>6264</v>
      </c>
      <c r="C9" s="93">
        <v>86.543243989999993</v>
      </c>
      <c r="D9" s="93">
        <v>84.977750450000002</v>
      </c>
      <c r="E9" s="69">
        <v>6648</v>
      </c>
      <c r="F9" s="93">
        <v>86.047113639999992</v>
      </c>
      <c r="G9" s="93">
        <v>84.186374659999998</v>
      </c>
      <c r="H9" s="69">
        <v>6958</v>
      </c>
      <c r="I9" s="93">
        <v>83.659973550000004</v>
      </c>
      <c r="J9" s="93">
        <v>81.346425019999998</v>
      </c>
    </row>
    <row r="10" spans="1:16" s="62" customFormat="1" ht="18.899999999999999" customHeight="1" x14ac:dyDescent="0.3">
      <c r="A10" s="79" t="s">
        <v>360</v>
      </c>
      <c r="B10" s="69">
        <v>4145</v>
      </c>
      <c r="C10" s="93">
        <v>79.103053440000011</v>
      </c>
      <c r="D10" s="93">
        <v>77.239552020000005</v>
      </c>
      <c r="E10" s="69">
        <v>4095</v>
      </c>
      <c r="F10" s="93">
        <v>80.07430583</v>
      </c>
      <c r="G10" s="93">
        <v>77.024949789999994</v>
      </c>
      <c r="H10" s="69">
        <v>3964</v>
      </c>
      <c r="I10" s="93">
        <v>78.510596160000006</v>
      </c>
      <c r="J10" s="93">
        <v>75.657194349999997</v>
      </c>
    </row>
    <row r="11" spans="1:16" s="62" customFormat="1" ht="18.899999999999999" customHeight="1" x14ac:dyDescent="0.3">
      <c r="A11" s="79" t="s">
        <v>361</v>
      </c>
      <c r="B11" s="69">
        <v>4517</v>
      </c>
      <c r="C11" s="93">
        <v>80.531289000000001</v>
      </c>
      <c r="D11" s="93">
        <v>77.463328439999998</v>
      </c>
      <c r="E11" s="69">
        <v>4390</v>
      </c>
      <c r="F11" s="93">
        <v>79.93445011</v>
      </c>
      <c r="G11" s="93">
        <v>76.957462300000003</v>
      </c>
      <c r="H11" s="69">
        <v>4220</v>
      </c>
      <c r="I11" s="93">
        <v>78.264094959999994</v>
      </c>
      <c r="J11" s="93">
        <v>75.21994479</v>
      </c>
    </row>
    <row r="12" spans="1:16" s="62" customFormat="1" ht="18.899999999999999" customHeight="1" x14ac:dyDescent="0.3">
      <c r="A12" s="79" t="s">
        <v>362</v>
      </c>
      <c r="B12" s="69">
        <v>9416</v>
      </c>
      <c r="C12" s="93">
        <v>79.132700229999998</v>
      </c>
      <c r="D12" s="93">
        <v>77.270615340000006</v>
      </c>
      <c r="E12" s="69">
        <v>9889</v>
      </c>
      <c r="F12" s="93">
        <v>80.555555560000002</v>
      </c>
      <c r="G12" s="93">
        <v>78.309481509999998</v>
      </c>
      <c r="H12" s="69">
        <v>10124</v>
      </c>
      <c r="I12" s="93">
        <v>79.603711279999999</v>
      </c>
      <c r="J12" s="93">
        <v>77.133035509999999</v>
      </c>
    </row>
    <row r="13" spans="1:16" s="62" customFormat="1" ht="18.899999999999999" customHeight="1" x14ac:dyDescent="0.3">
      <c r="A13" s="79" t="s">
        <v>363</v>
      </c>
      <c r="B13" s="69">
        <v>11017</v>
      </c>
      <c r="C13" s="93">
        <v>77.759740260000001</v>
      </c>
      <c r="D13" s="93">
        <v>76.719343409999993</v>
      </c>
      <c r="E13" s="69">
        <v>10596</v>
      </c>
      <c r="F13" s="93">
        <v>75.180928049999991</v>
      </c>
      <c r="G13" s="93">
        <v>73.625372460000008</v>
      </c>
      <c r="H13" s="69">
        <v>10503</v>
      </c>
      <c r="I13" s="93">
        <v>74.797037459999999</v>
      </c>
      <c r="J13" s="93">
        <v>73.566376320000003</v>
      </c>
    </row>
    <row r="14" spans="1:16" s="62" customFormat="1" ht="18.899999999999999" customHeight="1" x14ac:dyDescent="0.3">
      <c r="A14" s="79" t="s">
        <v>364</v>
      </c>
      <c r="B14" s="69">
        <v>8817</v>
      </c>
      <c r="C14" s="93">
        <v>73.708409959999997</v>
      </c>
      <c r="D14" s="93">
        <v>73.151551220000002</v>
      </c>
      <c r="E14" s="69">
        <v>8655</v>
      </c>
      <c r="F14" s="93">
        <v>73.709759840000004</v>
      </c>
      <c r="G14" s="93">
        <v>72.908959339999996</v>
      </c>
      <c r="H14" s="69">
        <v>8359</v>
      </c>
      <c r="I14" s="93">
        <v>70.683240319999996</v>
      </c>
      <c r="J14" s="93">
        <v>69.296414159999998</v>
      </c>
    </row>
    <row r="15" spans="1:16" s="62" customFormat="1" ht="18.899999999999999" customHeight="1" x14ac:dyDescent="0.3">
      <c r="A15" s="79" t="s">
        <v>365</v>
      </c>
      <c r="B15" s="69">
        <v>7215</v>
      </c>
      <c r="C15" s="93">
        <v>82.419465389999999</v>
      </c>
      <c r="D15" s="93">
        <v>80.245552439999997</v>
      </c>
      <c r="E15" s="69">
        <v>7535</v>
      </c>
      <c r="F15" s="93">
        <v>83.324118099999993</v>
      </c>
      <c r="G15" s="93">
        <v>81.087260200000003</v>
      </c>
      <c r="H15" s="69">
        <v>7808</v>
      </c>
      <c r="I15" s="93">
        <v>83.579533290000001</v>
      </c>
      <c r="J15" s="93">
        <v>81.502897500000003</v>
      </c>
    </row>
    <row r="16" spans="1:16" s="62" customFormat="1" ht="18.899999999999999" customHeight="1" x14ac:dyDescent="0.3">
      <c r="A16" s="79" t="s">
        <v>366</v>
      </c>
      <c r="B16" s="69">
        <v>4050</v>
      </c>
      <c r="C16" s="93">
        <v>76.864680199999995</v>
      </c>
      <c r="D16" s="93">
        <v>74.588233079999995</v>
      </c>
      <c r="E16" s="69">
        <v>4122</v>
      </c>
      <c r="F16" s="93">
        <v>75.967563580000004</v>
      </c>
      <c r="G16" s="93">
        <v>74.470331540000004</v>
      </c>
      <c r="H16" s="69">
        <v>4062</v>
      </c>
      <c r="I16" s="93">
        <v>75.417749720000003</v>
      </c>
      <c r="J16" s="93">
        <v>73.493499299999996</v>
      </c>
    </row>
    <row r="17" spans="1:12" s="62" customFormat="1" ht="18.899999999999999" customHeight="1" x14ac:dyDescent="0.3">
      <c r="A17" s="79" t="s">
        <v>370</v>
      </c>
      <c r="B17" s="69">
        <v>5932</v>
      </c>
      <c r="C17" s="93">
        <v>86.915750920000008</v>
      </c>
      <c r="D17" s="93">
        <v>85.860781639999999</v>
      </c>
      <c r="E17" s="69">
        <v>6234</v>
      </c>
      <c r="F17" s="93">
        <v>84.220480949999995</v>
      </c>
      <c r="G17" s="93">
        <v>84.158542319999995</v>
      </c>
      <c r="H17" s="69">
        <v>6079</v>
      </c>
      <c r="I17" s="93">
        <v>83.114574789999992</v>
      </c>
      <c r="J17" s="93">
        <v>82.439691390000007</v>
      </c>
    </row>
    <row r="18" spans="1:12" s="62" customFormat="1" ht="18.899999999999999" customHeight="1" x14ac:dyDescent="0.3">
      <c r="A18" s="79" t="s">
        <v>367</v>
      </c>
      <c r="B18" s="69">
        <v>5752</v>
      </c>
      <c r="C18" s="93">
        <v>79.733850849999996</v>
      </c>
      <c r="D18" s="93">
        <v>78.403070909999997</v>
      </c>
      <c r="E18" s="69">
        <v>5640</v>
      </c>
      <c r="F18" s="93">
        <v>79.124579120000007</v>
      </c>
      <c r="G18" s="93">
        <v>77.88509397</v>
      </c>
      <c r="H18" s="69">
        <v>5544</v>
      </c>
      <c r="I18" s="93">
        <v>75.438835220000001</v>
      </c>
      <c r="J18" s="93">
        <v>74.123295110000001</v>
      </c>
    </row>
    <row r="19" spans="1:12" s="62" customFormat="1" ht="18.899999999999999" customHeight="1" x14ac:dyDescent="0.3">
      <c r="A19" s="79" t="s">
        <v>368</v>
      </c>
      <c r="B19" s="69">
        <v>6937</v>
      </c>
      <c r="C19" s="93">
        <v>74.784389820000001</v>
      </c>
      <c r="D19" s="93">
        <v>74.864549820000008</v>
      </c>
      <c r="E19" s="69">
        <v>6463</v>
      </c>
      <c r="F19" s="93">
        <v>75.599485319999999</v>
      </c>
      <c r="G19" s="93">
        <v>75.501853060000002</v>
      </c>
      <c r="H19" s="69">
        <v>6246</v>
      </c>
      <c r="I19" s="93">
        <v>71.850914529999997</v>
      </c>
      <c r="J19" s="93">
        <v>71.556250439999999</v>
      </c>
    </row>
    <row r="20" spans="1:12" s="62" customFormat="1" ht="18.899999999999999" customHeight="1" x14ac:dyDescent="0.3">
      <c r="A20" s="79" t="s">
        <v>369</v>
      </c>
      <c r="B20" s="69">
        <v>9417</v>
      </c>
      <c r="C20" s="93">
        <v>84.472551129999999</v>
      </c>
      <c r="D20" s="93">
        <v>84.990058160000004</v>
      </c>
      <c r="E20" s="69">
        <v>10720</v>
      </c>
      <c r="F20" s="93">
        <v>87.275095660000005</v>
      </c>
      <c r="G20" s="93">
        <v>87.527209279999994</v>
      </c>
      <c r="H20" s="69">
        <v>10426</v>
      </c>
      <c r="I20" s="93">
        <v>82.84465634</v>
      </c>
      <c r="J20" s="93">
        <v>83.064119700000006</v>
      </c>
    </row>
    <row r="21" spans="1:12" s="62" customFormat="1" ht="18.899999999999999" customHeight="1" x14ac:dyDescent="0.3">
      <c r="A21" s="80" t="s">
        <v>170</v>
      </c>
      <c r="B21" s="81">
        <v>134608</v>
      </c>
      <c r="C21" s="94">
        <v>80.910763020000005</v>
      </c>
      <c r="D21" s="94">
        <v>81.018666899999999</v>
      </c>
      <c r="E21" s="81">
        <v>138335</v>
      </c>
      <c r="F21" s="94">
        <v>80.791828249999995</v>
      </c>
      <c r="G21" s="94">
        <v>81.015738410000012</v>
      </c>
      <c r="H21" s="81">
        <v>138967</v>
      </c>
      <c r="I21" s="94">
        <v>78.723247569999998</v>
      </c>
      <c r="J21" s="94">
        <v>78.812719250000001</v>
      </c>
    </row>
    <row r="22" spans="1:12" ht="18.899999999999999" customHeight="1" x14ac:dyDescent="0.25">
      <c r="A22" s="82" t="s">
        <v>29</v>
      </c>
      <c r="B22" s="83">
        <v>1018083</v>
      </c>
      <c r="C22" s="96">
        <v>79.387580209999996</v>
      </c>
      <c r="D22" s="96">
        <v>80.417967290000007</v>
      </c>
      <c r="E22" s="83">
        <v>1092380</v>
      </c>
      <c r="F22" s="96">
        <v>79.862380360000003</v>
      </c>
      <c r="G22" s="96">
        <v>80.438938480000004</v>
      </c>
      <c r="H22" s="83">
        <v>1113262</v>
      </c>
      <c r="I22" s="96">
        <v>77.443181699999997</v>
      </c>
      <c r="J22" s="96">
        <v>77.443181699999997</v>
      </c>
      <c r="K22" s="84"/>
      <c r="L22" s="84"/>
    </row>
    <row r="23" spans="1:12" ht="18.899999999999999" customHeight="1" x14ac:dyDescent="0.25">
      <c r="A23" s="72" t="s">
        <v>416</v>
      </c>
    </row>
    <row r="25" spans="1:12" ht="15.6" x14ac:dyDescent="0.25">
      <c r="A25" s="116" t="s">
        <v>466</v>
      </c>
      <c r="B25" s="75"/>
      <c r="C25" s="75"/>
      <c r="D25" s="75"/>
      <c r="E25" s="75"/>
      <c r="F25" s="75"/>
      <c r="G25" s="75"/>
      <c r="H25" s="75"/>
      <c r="I25" s="75"/>
      <c r="J25" s="75"/>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B44" s="74"/>
      <c r="H44" s="74"/>
    </row>
    <row r="45" spans="1:10" x14ac:dyDescent="0.25">
      <c r="A45" s="62"/>
      <c r="B45" s="62"/>
      <c r="C45" s="62"/>
      <c r="D45" s="62"/>
      <c r="F45" s="62"/>
      <c r="G45" s="62"/>
      <c r="H45" s="62"/>
      <c r="I45" s="62"/>
      <c r="J45" s="62"/>
    </row>
    <row r="46" spans="1:10" x14ac:dyDescent="0.25">
      <c r="B46" s="74"/>
      <c r="H46" s="74"/>
    </row>
    <row r="47" spans="1:10" x14ac:dyDescent="0.25">
      <c r="B47" s="74"/>
      <c r="H47"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5" t="s">
        <v>447</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56.25" customHeight="1" x14ac:dyDescent="0.3">
      <c r="A4" s="85" t="s">
        <v>383</v>
      </c>
      <c r="B4" s="69">
        <v>5791</v>
      </c>
      <c r="C4" s="93">
        <v>75.659785729999996</v>
      </c>
      <c r="D4" s="93">
        <v>74.19923258</v>
      </c>
      <c r="E4" s="69">
        <v>5239</v>
      </c>
      <c r="F4" s="93">
        <v>68.573298429999994</v>
      </c>
      <c r="G4" s="93">
        <v>66.201214300000004</v>
      </c>
      <c r="H4" s="69">
        <v>3820</v>
      </c>
      <c r="I4" s="93">
        <v>52.135935580000002</v>
      </c>
      <c r="J4" s="93">
        <v>49.630737209999999</v>
      </c>
    </row>
    <row r="5" spans="1:16" s="62" customFormat="1" ht="56.25" customHeight="1" x14ac:dyDescent="0.3">
      <c r="A5" s="85" t="s">
        <v>373</v>
      </c>
      <c r="B5" s="69">
        <v>1080</v>
      </c>
      <c r="C5" s="93">
        <v>69.275176400000007</v>
      </c>
      <c r="D5" s="93">
        <v>70.556108350000002</v>
      </c>
      <c r="E5" s="69">
        <v>1063</v>
      </c>
      <c r="F5" s="93">
        <v>74.128312409999992</v>
      </c>
      <c r="G5" s="93">
        <v>74.985849360000003</v>
      </c>
      <c r="H5" s="69">
        <v>908</v>
      </c>
      <c r="I5" s="93">
        <v>71.552403470000002</v>
      </c>
      <c r="J5" s="93">
        <v>71.85883097</v>
      </c>
    </row>
    <row r="6" spans="1:16" s="62" customFormat="1" ht="56.25" customHeight="1" x14ac:dyDescent="0.3">
      <c r="A6" s="85" t="s">
        <v>384</v>
      </c>
      <c r="B6" s="69">
        <v>10177</v>
      </c>
      <c r="C6" s="93">
        <v>68.926515409999993</v>
      </c>
      <c r="D6" s="93">
        <v>71.627011710000005</v>
      </c>
      <c r="E6" s="69">
        <v>9691</v>
      </c>
      <c r="F6" s="93">
        <v>64.430556480000007</v>
      </c>
      <c r="G6" s="93">
        <v>66.402443769999991</v>
      </c>
      <c r="H6" s="69">
        <v>8737</v>
      </c>
      <c r="I6" s="93">
        <v>60.41349744</v>
      </c>
      <c r="J6" s="93">
        <v>62.303297970000003</v>
      </c>
    </row>
    <row r="7" spans="1:16" s="62" customFormat="1" ht="56.25" customHeight="1" x14ac:dyDescent="0.3">
      <c r="A7" s="85" t="s">
        <v>382</v>
      </c>
      <c r="B7" s="69">
        <v>7288</v>
      </c>
      <c r="C7" s="93">
        <v>64.019676739999994</v>
      </c>
      <c r="D7" s="93">
        <v>66.44130783</v>
      </c>
      <c r="E7" s="69">
        <v>7092</v>
      </c>
      <c r="F7" s="93">
        <v>62.270611989999999</v>
      </c>
      <c r="G7" s="93">
        <v>63.78640274</v>
      </c>
      <c r="H7" s="69">
        <v>5516</v>
      </c>
      <c r="I7" s="93">
        <v>48.74944764</v>
      </c>
      <c r="J7" s="93">
        <v>49.446331049999998</v>
      </c>
    </row>
    <row r="8" spans="1:16" s="62" customFormat="1" ht="56.25" customHeight="1" x14ac:dyDescent="0.3">
      <c r="A8" s="85" t="s">
        <v>387</v>
      </c>
      <c r="B8" s="69">
        <v>646</v>
      </c>
      <c r="C8" s="93">
        <v>41.570141570000004</v>
      </c>
      <c r="D8" s="93">
        <v>42.922891050000004</v>
      </c>
      <c r="E8" s="69">
        <v>630</v>
      </c>
      <c r="F8" s="93">
        <v>39.325842700000003</v>
      </c>
      <c r="G8" s="93">
        <v>39.918150619999999</v>
      </c>
      <c r="H8" s="69">
        <v>739</v>
      </c>
      <c r="I8" s="93">
        <v>44.815039420000005</v>
      </c>
      <c r="J8" s="93">
        <v>45.531255350000002</v>
      </c>
    </row>
    <row r="9" spans="1:16" s="62" customFormat="1" ht="56.25" customHeight="1" x14ac:dyDescent="0.3">
      <c r="A9" s="85" t="s">
        <v>388</v>
      </c>
      <c r="B9" s="69">
        <v>843</v>
      </c>
      <c r="C9" s="93">
        <v>60.910404620000001</v>
      </c>
      <c r="D9" s="93">
        <v>61.962170729999997</v>
      </c>
      <c r="E9" s="69">
        <v>734</v>
      </c>
      <c r="F9" s="93">
        <v>58.486055780000001</v>
      </c>
      <c r="G9" s="93">
        <v>59.247535939999999</v>
      </c>
      <c r="H9" s="69">
        <v>597</v>
      </c>
      <c r="I9" s="93">
        <v>50.210260720000001</v>
      </c>
      <c r="J9" s="93">
        <v>50.25396757</v>
      </c>
    </row>
    <row r="10" spans="1:16" s="62" customFormat="1" ht="56.25" customHeight="1" x14ac:dyDescent="0.3">
      <c r="A10" s="85" t="s">
        <v>389</v>
      </c>
      <c r="B10" s="69">
        <v>1170</v>
      </c>
      <c r="C10" s="93">
        <v>72.580645160000003</v>
      </c>
      <c r="D10" s="93">
        <v>73.87643593</v>
      </c>
      <c r="E10" s="69">
        <v>1072</v>
      </c>
      <c r="F10" s="93">
        <v>61.53846154</v>
      </c>
      <c r="G10" s="93">
        <v>62.753117619999998</v>
      </c>
      <c r="H10" s="69">
        <v>959</v>
      </c>
      <c r="I10" s="93">
        <v>59.307359309999995</v>
      </c>
      <c r="J10" s="93">
        <v>60.756842479999996</v>
      </c>
    </row>
    <row r="11" spans="1:16" s="62" customFormat="1" ht="56.25" customHeight="1" x14ac:dyDescent="0.3">
      <c r="A11" s="85" t="s">
        <v>376</v>
      </c>
      <c r="B11" s="69">
        <v>2972</v>
      </c>
      <c r="C11" s="93">
        <v>65.118317270000006</v>
      </c>
      <c r="D11" s="93">
        <v>69.876081900000003</v>
      </c>
      <c r="E11" s="69">
        <v>3236</v>
      </c>
      <c r="F11" s="93">
        <v>61.497529460000003</v>
      </c>
      <c r="G11" s="93">
        <v>66.316528860000005</v>
      </c>
      <c r="H11" s="69">
        <v>2890</v>
      </c>
      <c r="I11" s="93">
        <v>52.109628559999997</v>
      </c>
      <c r="J11" s="93">
        <v>57.489071169999995</v>
      </c>
    </row>
    <row r="12" spans="1:16" s="62" customFormat="1" ht="56.25" customHeight="1" x14ac:dyDescent="0.3">
      <c r="A12" s="85" t="s">
        <v>377</v>
      </c>
      <c r="B12" s="69">
        <v>3735</v>
      </c>
      <c r="C12" s="93">
        <v>68.873317349999994</v>
      </c>
      <c r="D12" s="93">
        <v>71.620943319999995</v>
      </c>
      <c r="E12" s="69">
        <v>4125</v>
      </c>
      <c r="F12" s="93">
        <v>71.826571479999998</v>
      </c>
      <c r="G12" s="93">
        <v>74.122189419999998</v>
      </c>
      <c r="H12" s="69">
        <v>2005</v>
      </c>
      <c r="I12" s="93">
        <v>32.955292569999997</v>
      </c>
      <c r="J12" s="93">
        <v>34.8137495</v>
      </c>
    </row>
    <row r="13" spans="1:16" s="62" customFormat="1" ht="56.25" customHeight="1" x14ac:dyDescent="0.3">
      <c r="A13" s="85" t="s">
        <v>385</v>
      </c>
      <c r="B13" s="69">
        <v>1827</v>
      </c>
      <c r="C13" s="93">
        <v>46.810146039999999</v>
      </c>
      <c r="D13" s="93">
        <v>51.17794542</v>
      </c>
      <c r="E13" s="69">
        <v>2095</v>
      </c>
      <c r="F13" s="93">
        <v>49.857210850000001</v>
      </c>
      <c r="G13" s="93">
        <v>54.680654480000001</v>
      </c>
      <c r="H13" s="69">
        <v>1843</v>
      </c>
      <c r="I13" s="93">
        <v>42.970389369999999</v>
      </c>
      <c r="J13" s="93">
        <v>46.243811829999999</v>
      </c>
    </row>
    <row r="14" spans="1:16" s="62" customFormat="1" ht="56.25" customHeight="1" x14ac:dyDescent="0.3">
      <c r="A14" s="85" t="s">
        <v>386</v>
      </c>
      <c r="B14" s="69">
        <v>2304</v>
      </c>
      <c r="C14" s="93">
        <v>57.313432839999997</v>
      </c>
      <c r="D14" s="93">
        <v>61.488276560000003</v>
      </c>
      <c r="E14" s="69">
        <v>2058</v>
      </c>
      <c r="F14" s="93">
        <v>47.972027969999999</v>
      </c>
      <c r="G14" s="93">
        <v>50.697508509999999</v>
      </c>
      <c r="H14" s="69">
        <v>2391</v>
      </c>
      <c r="I14" s="93">
        <v>51.342065709999993</v>
      </c>
      <c r="J14" s="93">
        <v>54.031647039999996</v>
      </c>
    </row>
    <row r="15" spans="1:16" s="62" customFormat="1" ht="56.25" customHeight="1" x14ac:dyDescent="0.3">
      <c r="A15" s="85" t="s">
        <v>378</v>
      </c>
      <c r="B15" s="69">
        <v>1487</v>
      </c>
      <c r="C15" s="93">
        <v>45.52969994</v>
      </c>
      <c r="D15" s="93">
        <v>48.903908170000001</v>
      </c>
      <c r="E15" s="69">
        <v>1731</v>
      </c>
      <c r="F15" s="93">
        <v>51.904047980000001</v>
      </c>
      <c r="G15" s="93">
        <v>55.843995989999996</v>
      </c>
      <c r="H15" s="69">
        <v>1657</v>
      </c>
      <c r="I15" s="93">
        <v>49.984917039999999</v>
      </c>
      <c r="J15" s="93">
        <v>53.115400609999995</v>
      </c>
    </row>
    <row r="16" spans="1:16" s="62" customFormat="1" ht="56.25" customHeight="1" x14ac:dyDescent="0.3">
      <c r="A16" s="85" t="s">
        <v>381</v>
      </c>
      <c r="B16" s="69">
        <v>912</v>
      </c>
      <c r="C16" s="93">
        <v>49.727371860000005</v>
      </c>
      <c r="D16" s="93">
        <v>53.523538189999996</v>
      </c>
      <c r="E16" s="69">
        <v>951</v>
      </c>
      <c r="F16" s="93">
        <v>48.54517611</v>
      </c>
      <c r="G16" s="93">
        <v>51.965214010000004</v>
      </c>
      <c r="H16" s="69">
        <v>898</v>
      </c>
      <c r="I16" s="93">
        <v>45.376452749999999</v>
      </c>
      <c r="J16" s="93">
        <v>47.912536660000001</v>
      </c>
    </row>
    <row r="17" spans="1:12" s="62" customFormat="1" ht="56.25" customHeight="1" x14ac:dyDescent="0.3">
      <c r="A17" s="85" t="s">
        <v>380</v>
      </c>
      <c r="B17" s="69">
        <v>5009</v>
      </c>
      <c r="C17" s="93">
        <v>61.02582846</v>
      </c>
      <c r="D17" s="93">
        <v>67.46924439</v>
      </c>
      <c r="E17" s="69">
        <v>5451</v>
      </c>
      <c r="F17" s="93">
        <v>60.358764260000001</v>
      </c>
      <c r="G17" s="93">
        <v>67.256496369999994</v>
      </c>
      <c r="H17" s="69">
        <v>4449</v>
      </c>
      <c r="I17" s="93">
        <v>47.279489900000002</v>
      </c>
      <c r="J17" s="93">
        <v>52.211831890000006</v>
      </c>
    </row>
    <row r="18" spans="1:12" s="62" customFormat="1" ht="56.25" customHeight="1" x14ac:dyDescent="0.3">
      <c r="A18" s="85" t="s">
        <v>379</v>
      </c>
      <c r="B18" s="69">
        <v>1618</v>
      </c>
      <c r="C18" s="93">
        <v>47.490460820000003</v>
      </c>
      <c r="D18" s="93">
        <v>51.150539269999996</v>
      </c>
      <c r="E18" s="69">
        <v>1708</v>
      </c>
      <c r="F18" s="93">
        <v>48.674836139999996</v>
      </c>
      <c r="G18" s="93">
        <v>52.205061500000006</v>
      </c>
      <c r="H18" s="69">
        <v>1485</v>
      </c>
      <c r="I18" s="93">
        <v>41.147132169999999</v>
      </c>
      <c r="J18" s="93">
        <v>42.653830710000001</v>
      </c>
    </row>
    <row r="19" spans="1:12" s="62" customFormat="1" ht="18.600000000000001" customHeight="1" x14ac:dyDescent="0.3">
      <c r="A19" s="80" t="s">
        <v>168</v>
      </c>
      <c r="B19" s="81">
        <v>46859</v>
      </c>
      <c r="C19" s="94">
        <v>62.866764160000002</v>
      </c>
      <c r="D19" s="94">
        <v>68.101640720000006</v>
      </c>
      <c r="E19" s="81">
        <v>46876</v>
      </c>
      <c r="F19" s="94">
        <v>60.536715139999998</v>
      </c>
      <c r="G19" s="94">
        <v>65.448140089999995</v>
      </c>
      <c r="H19" s="81">
        <v>38894</v>
      </c>
      <c r="I19" s="94">
        <v>50.045678549999991</v>
      </c>
      <c r="J19" s="94">
        <v>54.176549299999998</v>
      </c>
    </row>
    <row r="20" spans="1:12" ht="18.899999999999999" customHeight="1" x14ac:dyDescent="0.25">
      <c r="A20" s="82" t="s">
        <v>29</v>
      </c>
      <c r="B20" s="83">
        <v>1018083</v>
      </c>
      <c r="C20" s="96">
        <v>79.387580209999996</v>
      </c>
      <c r="D20" s="96">
        <v>80.417967290000007</v>
      </c>
      <c r="E20" s="83">
        <v>1092380</v>
      </c>
      <c r="F20" s="96">
        <v>79.862380360000003</v>
      </c>
      <c r="G20" s="96">
        <v>80.438938480000004</v>
      </c>
      <c r="H20" s="83">
        <v>1113262</v>
      </c>
      <c r="I20" s="96">
        <v>77.443181699999997</v>
      </c>
      <c r="J20" s="96">
        <v>77.443181699999997</v>
      </c>
      <c r="K20" s="84"/>
      <c r="L20" s="84"/>
    </row>
    <row r="21" spans="1:12" ht="18.899999999999999" customHeight="1" x14ac:dyDescent="0.25">
      <c r="A21" s="72" t="s">
        <v>416</v>
      </c>
    </row>
    <row r="23" spans="1:12" ht="15.6" x14ac:dyDescent="0.25">
      <c r="A23" s="116" t="s">
        <v>466</v>
      </c>
      <c r="B23" s="75"/>
      <c r="C23" s="75"/>
      <c r="D23" s="75"/>
      <c r="E23" s="75"/>
      <c r="F23" s="75"/>
      <c r="G23" s="75"/>
      <c r="H23" s="75"/>
      <c r="I23" s="75"/>
      <c r="J23" s="75"/>
    </row>
    <row r="24" spans="1:12" x14ac:dyDescent="0.25">
      <c r="B24" s="74"/>
      <c r="H24" s="74"/>
    </row>
    <row r="25" spans="1:12" x14ac:dyDescent="0.25">
      <c r="B25" s="74"/>
      <c r="H25" s="74"/>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A42" s="62"/>
      <c r="B42" s="62"/>
      <c r="C42" s="62"/>
      <c r="D42" s="62"/>
      <c r="F42" s="62"/>
      <c r="G42" s="62"/>
      <c r="H42" s="62"/>
      <c r="I42" s="62"/>
      <c r="J42" s="62"/>
    </row>
    <row r="43" spans="1:10" x14ac:dyDescent="0.25">
      <c r="B43" s="74"/>
      <c r="H43" s="74"/>
    </row>
    <row r="44" spans="1:10" x14ac:dyDescent="0.25">
      <c r="B44" s="74"/>
      <c r="H44" s="74"/>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4" customWidth="1"/>
    <col min="2" max="2" width="15.44140625" style="73" bestFit="1"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5" t="s">
        <v>468</v>
      </c>
      <c r="B1" s="61"/>
      <c r="C1" s="61"/>
      <c r="D1" s="61"/>
      <c r="E1" s="61"/>
    </row>
    <row r="2" spans="1:8" s="62" customFormat="1" ht="18.899999999999999" customHeight="1" x14ac:dyDescent="0.3">
      <c r="A2" s="1" t="s">
        <v>441</v>
      </c>
      <c r="B2" s="63"/>
      <c r="C2" s="63"/>
      <c r="D2" s="63"/>
      <c r="E2" s="86"/>
    </row>
    <row r="3" spans="1:8" ht="46.8" x14ac:dyDescent="0.25">
      <c r="A3" s="76" t="s">
        <v>30</v>
      </c>
      <c r="B3" s="77" t="s">
        <v>437</v>
      </c>
      <c r="C3" s="77" t="s">
        <v>438</v>
      </c>
      <c r="D3" s="78" t="s">
        <v>439</v>
      </c>
      <c r="H3" s="74"/>
    </row>
    <row r="4" spans="1:8" ht="18.899999999999999" customHeight="1" x14ac:dyDescent="0.25">
      <c r="A4" s="79" t="s">
        <v>175</v>
      </c>
      <c r="B4" s="97">
        <v>79.502545760000004</v>
      </c>
      <c r="C4" s="97">
        <v>79.954833030000003</v>
      </c>
      <c r="D4" s="97">
        <v>76.716867379999997</v>
      </c>
      <c r="F4" s="41"/>
      <c r="G4" s="42"/>
      <c r="H4" s="42"/>
    </row>
    <row r="5" spans="1:8" ht="18.899999999999999" customHeight="1" x14ac:dyDescent="0.25">
      <c r="A5" s="79" t="s">
        <v>33</v>
      </c>
      <c r="B5" s="97">
        <v>76.233102410000001</v>
      </c>
      <c r="C5" s="97">
        <v>76.391620799999998</v>
      </c>
      <c r="D5" s="97">
        <v>70.707661060000007</v>
      </c>
      <c r="F5" s="59"/>
      <c r="G5" s="58"/>
      <c r="H5" s="58"/>
    </row>
    <row r="6" spans="1:8" ht="18.899999999999999" customHeight="1" x14ac:dyDescent="0.25">
      <c r="A6" s="79" t="s">
        <v>32</v>
      </c>
      <c r="B6" s="97">
        <v>77.594022379999998</v>
      </c>
      <c r="C6" s="97">
        <v>77.870947010000009</v>
      </c>
      <c r="D6" s="97">
        <v>73.401295399999995</v>
      </c>
      <c r="F6" s="59"/>
      <c r="G6" s="58"/>
      <c r="H6" s="58"/>
    </row>
    <row r="7" spans="1:8" ht="18.899999999999999" customHeight="1" x14ac:dyDescent="0.25">
      <c r="A7" s="79" t="s">
        <v>31</v>
      </c>
      <c r="B7" s="97">
        <v>77.195882429999997</v>
      </c>
      <c r="C7" s="97">
        <v>75.376604189999995</v>
      </c>
      <c r="D7" s="97">
        <v>68.78130379000001</v>
      </c>
      <c r="F7" s="59"/>
      <c r="G7" s="58"/>
      <c r="H7" s="58"/>
    </row>
    <row r="8" spans="1:8" ht="18.899999999999999" customHeight="1" x14ac:dyDescent="0.25">
      <c r="A8" s="79" t="s">
        <v>174</v>
      </c>
      <c r="B8" s="97">
        <v>73.706124950000003</v>
      </c>
      <c r="C8" s="97">
        <v>72.538781100000008</v>
      </c>
      <c r="D8" s="97">
        <v>72.153718560000002</v>
      </c>
      <c r="F8" s="59"/>
      <c r="G8" s="58"/>
      <c r="H8" s="58"/>
    </row>
    <row r="9" spans="1:8" ht="18.899999999999999" customHeight="1" x14ac:dyDescent="0.25">
      <c r="A9" s="79" t="s">
        <v>173</v>
      </c>
      <c r="B9" s="97">
        <v>83.070422860000008</v>
      </c>
      <c r="C9" s="97">
        <v>82.992133969999998</v>
      </c>
      <c r="D9" s="97">
        <v>81.612917289999999</v>
      </c>
      <c r="F9" s="51"/>
      <c r="G9" s="50"/>
    </row>
    <row r="10" spans="1:8" ht="18.899999999999999" customHeight="1" x14ac:dyDescent="0.25">
      <c r="A10" s="79" t="s">
        <v>36</v>
      </c>
      <c r="B10" s="97">
        <v>82.223673509999998</v>
      </c>
      <c r="C10" s="97">
        <v>83.002123859999998</v>
      </c>
      <c r="D10" s="97">
        <v>80.65232838</v>
      </c>
      <c r="F10" s="59"/>
      <c r="G10" s="58"/>
      <c r="H10" s="58"/>
    </row>
    <row r="11" spans="1:8" ht="18.899999999999999" customHeight="1" x14ac:dyDescent="0.25">
      <c r="A11" s="79" t="s">
        <v>35</v>
      </c>
      <c r="B11" s="97">
        <v>81.987131810000008</v>
      </c>
      <c r="C11" s="97">
        <v>83.261363060000008</v>
      </c>
      <c r="D11" s="97">
        <v>82.11059822</v>
      </c>
      <c r="F11" s="59"/>
      <c r="G11" s="58"/>
      <c r="H11" s="58"/>
    </row>
    <row r="12" spans="1:8" ht="18.899999999999999" customHeight="1" x14ac:dyDescent="0.25">
      <c r="A12" s="79" t="s">
        <v>34</v>
      </c>
      <c r="B12" s="97">
        <v>82.433161240000004</v>
      </c>
      <c r="C12" s="97">
        <v>82.567409889999993</v>
      </c>
      <c r="D12" s="97">
        <v>81.440484949999998</v>
      </c>
      <c r="F12" s="59"/>
      <c r="G12" s="58"/>
      <c r="H12" s="58"/>
    </row>
    <row r="13" spans="1:8" ht="18.899999999999999" customHeight="1" x14ac:dyDescent="0.25">
      <c r="A13" s="79" t="s">
        <v>176</v>
      </c>
      <c r="B13" s="97">
        <v>81.848788869999993</v>
      </c>
      <c r="C13" s="97">
        <v>83.591425640000011</v>
      </c>
      <c r="D13" s="97">
        <v>80.71217403</v>
      </c>
      <c r="F13" s="59"/>
      <c r="G13" s="58"/>
      <c r="H13" s="58"/>
    </row>
    <row r="14" spans="1:8" ht="18.899999999999999" customHeight="1" x14ac:dyDescent="0.25">
      <c r="A14" s="79" t="s">
        <v>152</v>
      </c>
      <c r="B14" s="97">
        <v>82.615364810000003</v>
      </c>
      <c r="C14" s="97">
        <v>57.24048037</v>
      </c>
      <c r="D14" s="97">
        <v>52.084832769999998</v>
      </c>
      <c r="H14" s="74"/>
    </row>
    <row r="15" spans="1:8" ht="18.899999999999999" customHeight="1" x14ac:dyDescent="0.25">
      <c r="A15" s="72" t="s">
        <v>416</v>
      </c>
    </row>
    <row r="17" spans="1:8" ht="15.6" x14ac:dyDescent="0.25">
      <c r="A17" s="116" t="s">
        <v>466</v>
      </c>
      <c r="B17" s="74"/>
      <c r="H17" s="74"/>
    </row>
    <row r="18" spans="1:8" x14ac:dyDescent="0.25">
      <c r="B18" s="74"/>
      <c r="H18" s="74"/>
    </row>
    <row r="19" spans="1:8" x14ac:dyDescent="0.25">
      <c r="B19" s="74"/>
      <c r="H19" s="74"/>
    </row>
    <row r="20" spans="1:8" x14ac:dyDescent="0.25">
      <c r="B20" s="74"/>
      <c r="H20" s="74"/>
    </row>
    <row r="21" spans="1:8" x14ac:dyDescent="0.25">
      <c r="B21" s="74"/>
      <c r="H21" s="74"/>
    </row>
    <row r="22" spans="1:8" x14ac:dyDescent="0.25">
      <c r="B22" s="74"/>
      <c r="H22" s="74"/>
    </row>
    <row r="23" spans="1:8" x14ac:dyDescent="0.25">
      <c r="B23" s="74"/>
      <c r="H23" s="74"/>
    </row>
    <row r="24" spans="1:8" x14ac:dyDescent="0.25">
      <c r="B24" s="74"/>
      <c r="H24" s="74"/>
    </row>
    <row r="25" spans="1:8" x14ac:dyDescent="0.25">
      <c r="B25" s="74"/>
      <c r="H25" s="74"/>
    </row>
    <row r="26" spans="1:8" x14ac:dyDescent="0.25">
      <c r="B26" s="74"/>
      <c r="H26" s="74"/>
    </row>
    <row r="27" spans="1:8" x14ac:dyDescent="0.25">
      <c r="B27" s="74"/>
      <c r="H27" s="74"/>
    </row>
    <row r="28" spans="1:8" x14ac:dyDescent="0.25">
      <c r="B28" s="74"/>
      <c r="H28" s="74"/>
    </row>
    <row r="29" spans="1:8" x14ac:dyDescent="0.25">
      <c r="B29" s="74"/>
      <c r="H29" s="74"/>
    </row>
    <row r="30" spans="1:8" x14ac:dyDescent="0.25">
      <c r="B30" s="74"/>
      <c r="H30" s="74"/>
    </row>
    <row r="31" spans="1:8" x14ac:dyDescent="0.25">
      <c r="B31" s="74"/>
      <c r="H31" s="74"/>
    </row>
    <row r="32" spans="1:8" x14ac:dyDescent="0.25">
      <c r="B32" s="74"/>
      <c r="H32" s="74"/>
    </row>
    <row r="33" spans="1:10" x14ac:dyDescent="0.25">
      <c r="B33" s="74"/>
      <c r="H33" s="74"/>
    </row>
    <row r="34" spans="1:10" x14ac:dyDescent="0.25">
      <c r="B34" s="74"/>
      <c r="H34" s="74"/>
    </row>
    <row r="35" spans="1:10" x14ac:dyDescent="0.25">
      <c r="B35" s="74"/>
      <c r="H35" s="74"/>
    </row>
    <row r="36" spans="1:10" x14ac:dyDescent="0.25">
      <c r="A36" s="62"/>
      <c r="B36" s="62"/>
      <c r="C36" s="62"/>
      <c r="D36" s="62"/>
      <c r="F36" s="62"/>
      <c r="G36" s="62"/>
      <c r="H36" s="62"/>
      <c r="I36" s="62"/>
      <c r="J36" s="62"/>
    </row>
    <row r="37" spans="1:10" x14ac:dyDescent="0.25">
      <c r="B37" s="74"/>
      <c r="H37" s="74"/>
    </row>
    <row r="38" spans="1:10" x14ac:dyDescent="0.25">
      <c r="B38" s="74"/>
      <c r="H38"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B4BFF-EEA2-4580-BC7F-C29EF6BB4FFF}">
  <sheetPr>
    <tabColor theme="3"/>
  </sheetPr>
  <dimension ref="A1:J37"/>
  <sheetViews>
    <sheetView showGridLines="0" workbookViewId="0"/>
  </sheetViews>
  <sheetFormatPr defaultColWidth="9.33203125" defaultRowHeight="15" x14ac:dyDescent="0.25"/>
  <cols>
    <col min="1" max="1" width="41.5546875" style="74" customWidth="1"/>
    <col min="2" max="2" width="15.44140625" style="73" bestFit="1"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5" t="s">
        <v>469</v>
      </c>
      <c r="B1" s="87"/>
      <c r="C1" s="88"/>
      <c r="D1" s="88"/>
    </row>
    <row r="2" spans="1:8" s="62" customFormat="1" ht="18.899999999999999" customHeight="1" x14ac:dyDescent="0.3">
      <c r="A2" s="76" t="s">
        <v>282</v>
      </c>
      <c r="B2" s="78" t="s">
        <v>281</v>
      </c>
      <c r="C2" s="89"/>
      <c r="D2" s="88"/>
      <c r="E2" s="89"/>
    </row>
    <row r="3" spans="1:8" ht="18.899999999999999" customHeight="1" x14ac:dyDescent="0.25">
      <c r="A3" s="79" t="s">
        <v>271</v>
      </c>
      <c r="B3" s="90">
        <v>0.1075829433</v>
      </c>
      <c r="H3" s="74"/>
    </row>
    <row r="4" spans="1:8" ht="18.899999999999999" customHeight="1" x14ac:dyDescent="0.25">
      <c r="A4" s="79" t="s">
        <v>272</v>
      </c>
      <c r="B4" s="90">
        <v>1.5786707800000001E-2</v>
      </c>
      <c r="H4" s="74"/>
    </row>
    <row r="5" spans="1:8" ht="18.899999999999999" customHeight="1" x14ac:dyDescent="0.25">
      <c r="A5" s="79" t="s">
        <v>273</v>
      </c>
      <c r="B5" s="90">
        <v>7.93960103E-2</v>
      </c>
      <c r="H5" s="74"/>
    </row>
    <row r="6" spans="1:8" ht="18.899999999999999" customHeight="1" x14ac:dyDescent="0.25">
      <c r="A6" s="79" t="s">
        <v>277</v>
      </c>
      <c r="B6" s="90">
        <v>0.5704312292</v>
      </c>
      <c r="H6" s="74"/>
    </row>
    <row r="7" spans="1:8" ht="18.899999999999999" customHeight="1" x14ac:dyDescent="0.25">
      <c r="A7" s="79" t="s">
        <v>278</v>
      </c>
      <c r="B7" s="90">
        <v>0.63437292629999997</v>
      </c>
      <c r="H7" s="74"/>
    </row>
    <row r="8" spans="1:8" ht="18.899999999999999" customHeight="1" x14ac:dyDescent="0.25">
      <c r="A8" s="79" t="s">
        <v>274</v>
      </c>
      <c r="B8" s="90">
        <v>0.74923928740000001</v>
      </c>
      <c r="H8" s="74"/>
    </row>
    <row r="9" spans="1:8" ht="18.899999999999999" customHeight="1" x14ac:dyDescent="0.25">
      <c r="A9" s="79" t="s">
        <v>275</v>
      </c>
      <c r="B9" s="90">
        <v>0.91363729400000004</v>
      </c>
      <c r="H9" s="74"/>
    </row>
    <row r="10" spans="1:8" ht="18.899999999999999" customHeight="1" x14ac:dyDescent="0.25">
      <c r="A10" s="79" t="s">
        <v>276</v>
      </c>
      <c r="B10" s="90">
        <v>0.88197751739999997</v>
      </c>
      <c r="H10" s="74"/>
    </row>
    <row r="11" spans="1:8" ht="18.899999999999999" customHeight="1" x14ac:dyDescent="0.25">
      <c r="A11" s="79" t="s">
        <v>279</v>
      </c>
      <c r="B11" s="90">
        <v>0.76179580069999997</v>
      </c>
      <c r="H11" s="74"/>
    </row>
    <row r="12" spans="1:8" ht="18.899999999999999" customHeight="1" x14ac:dyDescent="0.25">
      <c r="A12" s="79" t="s">
        <v>280</v>
      </c>
      <c r="B12" s="90">
        <v>0.85587952089999997</v>
      </c>
      <c r="H12" s="74"/>
    </row>
    <row r="13" spans="1:8" ht="18.899999999999999" customHeight="1" x14ac:dyDescent="0.25">
      <c r="A13" s="72" t="s">
        <v>467</v>
      </c>
      <c r="B13" s="117"/>
    </row>
    <row r="15" spans="1:8" ht="15.6" x14ac:dyDescent="0.25">
      <c r="A15" s="116" t="s">
        <v>466</v>
      </c>
    </row>
    <row r="16" spans="1:8" x14ac:dyDescent="0.25">
      <c r="B16" s="74"/>
      <c r="H16" s="74"/>
    </row>
    <row r="17" s="74" customFormat="1" x14ac:dyDescent="0.25"/>
    <row r="18" s="74" customFormat="1" x14ac:dyDescent="0.25"/>
    <row r="19" s="74" customFormat="1" x14ac:dyDescent="0.25"/>
    <row r="20" s="74" customFormat="1" x14ac:dyDescent="0.25"/>
    <row r="21" s="74" customFormat="1" x14ac:dyDescent="0.25"/>
    <row r="22" s="74" customFormat="1" x14ac:dyDescent="0.25"/>
    <row r="23" s="74" customFormat="1" x14ac:dyDescent="0.25"/>
    <row r="24" s="74" customFormat="1" x14ac:dyDescent="0.25"/>
    <row r="25" s="74" customFormat="1" x14ac:dyDescent="0.25"/>
    <row r="26" s="74" customFormat="1" x14ac:dyDescent="0.25"/>
    <row r="27" s="74" customFormat="1" x14ac:dyDescent="0.25"/>
    <row r="28" s="74" customFormat="1" x14ac:dyDescent="0.25"/>
    <row r="29" s="74" customFormat="1" x14ac:dyDescent="0.25"/>
    <row r="30" s="74" customFormat="1" x14ac:dyDescent="0.25"/>
    <row r="31" s="74" customFormat="1" x14ac:dyDescent="0.25"/>
    <row r="32" s="74" customFormat="1" x14ac:dyDescent="0.25"/>
    <row r="33" spans="1:10" x14ac:dyDescent="0.25">
      <c r="B33" s="74"/>
      <c r="H33" s="74"/>
    </row>
    <row r="34" spans="1:10" x14ac:dyDescent="0.25">
      <c r="B34" s="74"/>
      <c r="H34" s="74"/>
    </row>
    <row r="35" spans="1:10" x14ac:dyDescent="0.25">
      <c r="A35" s="62"/>
      <c r="B35" s="62"/>
      <c r="C35" s="62"/>
      <c r="D35" s="62"/>
      <c r="F35" s="62"/>
      <c r="G35" s="62"/>
      <c r="H35" s="62"/>
      <c r="I35" s="62"/>
      <c r="J35" s="62"/>
    </row>
    <row r="36" spans="1:10" x14ac:dyDescent="0.25">
      <c r="B36" s="74"/>
      <c r="H36" s="74"/>
    </row>
    <row r="37" spans="1:10" x14ac:dyDescent="0.25">
      <c r="B37" s="74"/>
      <c r="H37" s="74"/>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RHA-Chapter6-Physician-Use-Rates</dc:title>
  <dc:creator>rodm</dc:creator>
  <cp:lastModifiedBy>Lindsey Dahl</cp:lastModifiedBy>
  <cp:lastPrinted>2024-06-05T19:11:10Z</cp:lastPrinted>
  <dcterms:created xsi:type="dcterms:W3CDTF">2012-06-19T01:21:24Z</dcterms:created>
  <dcterms:modified xsi:type="dcterms:W3CDTF">2025-12-04T19:43:18Z</dcterms:modified>
</cp:coreProperties>
</file>